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15135" windowHeight="7950"/>
  </bookViews>
  <sheets>
    <sheet name="Enero" sheetId="5" r:id="rId1"/>
  </sheets>
  <externalReferences>
    <externalReference r:id="rId2"/>
  </externalReferences>
  <definedNames>
    <definedName name="_xlnm.Print_Titles" localSheetId="0">Enero!$1:$8</definedName>
  </definedNames>
  <calcPr calcId="145621"/>
</workbook>
</file>

<file path=xl/calcChain.xml><?xml version="1.0" encoding="utf-8"?>
<calcChain xmlns="http://schemas.openxmlformats.org/spreadsheetml/2006/main">
  <c r="G222" i="5" l="1"/>
  <c r="F222" i="5"/>
  <c r="H222" i="5" s="1"/>
  <c r="G221" i="5"/>
  <c r="F221" i="5"/>
  <c r="H221" i="5" s="1"/>
  <c r="G220" i="5"/>
  <c r="F220" i="5"/>
  <c r="H220" i="5" s="1"/>
  <c r="G219" i="5"/>
  <c r="F219" i="5"/>
  <c r="H219" i="5" s="1"/>
  <c r="G218" i="5"/>
  <c r="F218" i="5"/>
  <c r="G217" i="5"/>
  <c r="F217" i="5"/>
  <c r="H217" i="5" s="1"/>
  <c r="G216" i="5"/>
  <c r="F216" i="5"/>
  <c r="G215" i="5"/>
  <c r="F215" i="5"/>
  <c r="H215" i="5" s="1"/>
  <c r="G214" i="5"/>
  <c r="F214" i="5"/>
  <c r="G213" i="5"/>
  <c r="F213" i="5"/>
  <c r="H213" i="5" s="1"/>
  <c r="G212" i="5"/>
  <c r="F212" i="5"/>
  <c r="G211" i="5"/>
  <c r="F211" i="5"/>
  <c r="H211" i="5" s="1"/>
  <c r="G210" i="5"/>
  <c r="F210" i="5"/>
  <c r="H210" i="5" s="1"/>
  <c r="G209" i="5"/>
  <c r="F209" i="5"/>
  <c r="G208" i="5"/>
  <c r="F208" i="5"/>
  <c r="H208" i="5" s="1"/>
  <c r="G207" i="5"/>
  <c r="H207" i="5" s="1"/>
  <c r="F207" i="5"/>
  <c r="G206" i="5"/>
  <c r="F206" i="5"/>
  <c r="H206" i="5" s="1"/>
  <c r="G205" i="5"/>
  <c r="F205" i="5"/>
  <c r="G204" i="5"/>
  <c r="F204" i="5"/>
  <c r="H204" i="5" s="1"/>
  <c r="G203" i="5"/>
  <c r="F203" i="5"/>
  <c r="H203" i="5" s="1"/>
  <c r="G202" i="5"/>
  <c r="F202" i="5"/>
  <c r="G201" i="5"/>
  <c r="F201" i="5"/>
  <c r="H201" i="5" s="1"/>
  <c r="G200" i="5"/>
  <c r="F200" i="5"/>
  <c r="G199" i="5"/>
  <c r="F199" i="5"/>
  <c r="H199" i="5" s="1"/>
  <c r="G198" i="5"/>
  <c r="F198" i="5"/>
  <c r="G197" i="5"/>
  <c r="F197" i="5"/>
  <c r="H197" i="5" s="1"/>
  <c r="G196" i="5"/>
  <c r="F196" i="5"/>
  <c r="G195" i="5"/>
  <c r="F195" i="5"/>
  <c r="H195" i="5" s="1"/>
  <c r="G194" i="5"/>
  <c r="F194" i="5"/>
  <c r="H194" i="5" s="1"/>
  <c r="G193" i="5"/>
  <c r="F193" i="5"/>
  <c r="G192" i="5"/>
  <c r="F192" i="5"/>
  <c r="H192" i="5" s="1"/>
  <c r="G191" i="5"/>
  <c r="H191" i="5" s="1"/>
  <c r="F191" i="5"/>
  <c r="G190" i="5"/>
  <c r="F190" i="5"/>
  <c r="H190" i="5" s="1"/>
  <c r="G189" i="5"/>
  <c r="F189" i="5"/>
  <c r="G188" i="5"/>
  <c r="F188" i="5"/>
  <c r="H188" i="5" s="1"/>
  <c r="G187" i="5"/>
  <c r="F187" i="5"/>
  <c r="H187" i="5" s="1"/>
  <c r="G186" i="5"/>
  <c r="F186" i="5"/>
  <c r="G185" i="5"/>
  <c r="F185" i="5"/>
  <c r="H185" i="5" s="1"/>
  <c r="G184" i="5"/>
  <c r="F184" i="5"/>
  <c r="G183" i="5"/>
  <c r="F183" i="5"/>
  <c r="H183" i="5" s="1"/>
  <c r="G182" i="5"/>
  <c r="F182" i="5"/>
  <c r="G181" i="5"/>
  <c r="F181" i="5"/>
  <c r="H181" i="5" s="1"/>
  <c r="G180" i="5"/>
  <c r="F180" i="5"/>
  <c r="G179" i="5"/>
  <c r="F179" i="5"/>
  <c r="H179" i="5" s="1"/>
  <c r="G178" i="5"/>
  <c r="F178" i="5"/>
  <c r="H178" i="5" s="1"/>
  <c r="G177" i="5"/>
  <c r="F177" i="5"/>
  <c r="G176" i="5"/>
  <c r="F176" i="5"/>
  <c r="H176" i="5" s="1"/>
  <c r="H175" i="5"/>
  <c r="G175" i="5"/>
  <c r="F175" i="5"/>
  <c r="G174" i="5"/>
  <c r="F174" i="5"/>
  <c r="H174" i="5" s="1"/>
  <c r="G173" i="5"/>
  <c r="F173" i="5"/>
  <c r="G172" i="5"/>
  <c r="F172" i="5"/>
  <c r="H172" i="5" s="1"/>
  <c r="G171" i="5"/>
  <c r="F171" i="5"/>
  <c r="H171" i="5" s="1"/>
  <c r="G170" i="5"/>
  <c r="F170" i="5"/>
  <c r="G169" i="5"/>
  <c r="F169" i="5"/>
  <c r="H169" i="5" s="1"/>
  <c r="G168" i="5"/>
  <c r="F168" i="5"/>
  <c r="G167" i="5"/>
  <c r="F167" i="5"/>
  <c r="H167" i="5" s="1"/>
  <c r="G166" i="5"/>
  <c r="F166" i="5"/>
  <c r="G165" i="5"/>
  <c r="F165" i="5"/>
  <c r="H165" i="5" s="1"/>
  <c r="G164" i="5"/>
  <c r="F164" i="5"/>
  <c r="G163" i="5"/>
  <c r="H163" i="5" s="1"/>
  <c r="F163" i="5"/>
  <c r="G162" i="5"/>
  <c r="F162" i="5"/>
  <c r="H162" i="5" s="1"/>
  <c r="G161" i="5"/>
  <c r="F161" i="5"/>
  <c r="G160" i="5"/>
  <c r="F160" i="5"/>
  <c r="H160" i="5" s="1"/>
  <c r="H159" i="5"/>
  <c r="G159" i="5"/>
  <c r="F159" i="5"/>
  <c r="G158" i="5"/>
  <c r="F158" i="5"/>
  <c r="H158" i="5" s="1"/>
  <c r="G157" i="5"/>
  <c r="F157" i="5"/>
  <c r="G156" i="5"/>
  <c r="F156" i="5"/>
  <c r="H156" i="5" s="1"/>
  <c r="G155" i="5"/>
  <c r="F155" i="5"/>
  <c r="H155" i="5" s="1"/>
  <c r="G154" i="5"/>
  <c r="F154" i="5"/>
  <c r="G153" i="5"/>
  <c r="F153" i="5"/>
  <c r="H153" i="5" s="1"/>
  <c r="G152" i="5"/>
  <c r="F152" i="5"/>
  <c r="G151" i="5"/>
  <c r="F151" i="5"/>
  <c r="H151" i="5" s="1"/>
  <c r="G150" i="5"/>
  <c r="F150" i="5"/>
  <c r="G149" i="5"/>
  <c r="F149" i="5"/>
  <c r="H149" i="5" s="1"/>
  <c r="G148" i="5"/>
  <c r="F148" i="5"/>
  <c r="G147" i="5"/>
  <c r="H147" i="5" s="1"/>
  <c r="F147" i="5"/>
  <c r="G146" i="5"/>
  <c r="F146" i="5"/>
  <c r="H146" i="5" s="1"/>
  <c r="G145" i="5"/>
  <c r="F145" i="5"/>
  <c r="G144" i="5"/>
  <c r="F144" i="5"/>
  <c r="H144" i="5" s="1"/>
  <c r="H143" i="5"/>
  <c r="G143" i="5"/>
  <c r="F143" i="5"/>
  <c r="G142" i="5"/>
  <c r="F142" i="5"/>
  <c r="H142" i="5" s="1"/>
  <c r="G141" i="5"/>
  <c r="F141" i="5"/>
  <c r="G140" i="5"/>
  <c r="F140" i="5"/>
  <c r="H140" i="5" s="1"/>
  <c r="G139" i="5"/>
  <c r="F139" i="5"/>
  <c r="H139" i="5" s="1"/>
  <c r="G138" i="5"/>
  <c r="F138" i="5"/>
  <c r="G137" i="5"/>
  <c r="F137" i="5"/>
  <c r="H137" i="5" s="1"/>
  <c r="H136" i="5"/>
  <c r="G136" i="5"/>
  <c r="F136" i="5"/>
  <c r="G135" i="5"/>
  <c r="H135" i="5" s="1"/>
  <c r="F135" i="5"/>
  <c r="G134" i="5"/>
  <c r="F134" i="5"/>
  <c r="H134" i="5" s="1"/>
  <c r="G133" i="5"/>
  <c r="F133" i="5"/>
  <c r="G132" i="5"/>
  <c r="F132" i="5"/>
  <c r="H132" i="5" s="1"/>
  <c r="G131" i="5"/>
  <c r="F131" i="5"/>
  <c r="H131" i="5" s="1"/>
  <c r="G130" i="5"/>
  <c r="F130" i="5"/>
  <c r="G129" i="5"/>
  <c r="F129" i="5"/>
  <c r="H129" i="5" s="1"/>
  <c r="H128" i="5"/>
  <c r="G128" i="5"/>
  <c r="F128" i="5"/>
  <c r="G127" i="5"/>
  <c r="F127" i="5"/>
  <c r="H127" i="5" s="1"/>
  <c r="G126" i="5"/>
  <c r="F126" i="5"/>
  <c r="H126" i="5" s="1"/>
  <c r="G125" i="5"/>
  <c r="F125" i="5"/>
  <c r="G124" i="5"/>
  <c r="F124" i="5"/>
  <c r="H124" i="5" s="1"/>
  <c r="G123" i="5"/>
  <c r="F123" i="5"/>
  <c r="H123" i="5" s="1"/>
  <c r="G122" i="5"/>
  <c r="F122" i="5"/>
  <c r="G121" i="5"/>
  <c r="F121" i="5"/>
  <c r="H121" i="5" s="1"/>
  <c r="G120" i="5"/>
  <c r="F120" i="5"/>
  <c r="G119" i="5"/>
  <c r="F119" i="5"/>
  <c r="H119" i="5" s="1"/>
  <c r="G118" i="5"/>
  <c r="F118" i="5"/>
  <c r="G117" i="5"/>
  <c r="F117" i="5"/>
  <c r="H117" i="5" s="1"/>
  <c r="G116" i="5"/>
  <c r="F116" i="5"/>
  <c r="H116" i="5" s="1"/>
  <c r="H115" i="5"/>
  <c r="G115" i="5"/>
  <c r="F115" i="5"/>
  <c r="G114" i="5"/>
  <c r="F114" i="5"/>
  <c r="H114" i="5" s="1"/>
  <c r="G113" i="5"/>
  <c r="F113" i="5"/>
  <c r="G112" i="5"/>
  <c r="H112" i="5" s="1"/>
  <c r="F112" i="5"/>
  <c r="G111" i="5"/>
  <c r="F111" i="5"/>
  <c r="H111" i="5" s="1"/>
  <c r="G110" i="5"/>
  <c r="F110" i="5"/>
  <c r="G109" i="5"/>
  <c r="F109" i="5"/>
  <c r="H109" i="5" s="1"/>
  <c r="G108" i="5"/>
  <c r="F108" i="5"/>
  <c r="H108" i="5" s="1"/>
  <c r="H107" i="5"/>
  <c r="G107" i="5"/>
  <c r="F107" i="5"/>
  <c r="G106" i="5"/>
  <c r="F106" i="5"/>
  <c r="H106" i="5" s="1"/>
  <c r="G105" i="5"/>
  <c r="F105" i="5"/>
  <c r="G104" i="5"/>
  <c r="H104" i="5" s="1"/>
  <c r="F104" i="5"/>
  <c r="G103" i="5"/>
  <c r="F103" i="5"/>
  <c r="H103" i="5" s="1"/>
  <c r="G102" i="5"/>
  <c r="F102" i="5"/>
  <c r="G101" i="5"/>
  <c r="F101" i="5"/>
  <c r="H101" i="5" s="1"/>
  <c r="G100" i="5"/>
  <c r="F100" i="5"/>
  <c r="H100" i="5" s="1"/>
  <c r="H99" i="5"/>
  <c r="G99" i="5"/>
  <c r="F99" i="5"/>
  <c r="G98" i="5"/>
  <c r="F98" i="5"/>
  <c r="H98" i="5" s="1"/>
  <c r="G97" i="5"/>
  <c r="F97" i="5"/>
  <c r="G96" i="5"/>
  <c r="H96" i="5" s="1"/>
  <c r="F96" i="5"/>
  <c r="G95" i="5"/>
  <c r="F95" i="5"/>
  <c r="H95" i="5" s="1"/>
  <c r="G94" i="5"/>
  <c r="F94" i="5"/>
  <c r="G93" i="5"/>
  <c r="F93" i="5"/>
  <c r="H93" i="5" s="1"/>
  <c r="G92" i="5"/>
  <c r="F92" i="5"/>
  <c r="H92" i="5" s="1"/>
  <c r="H91" i="5"/>
  <c r="G91" i="5"/>
  <c r="F91" i="5"/>
  <c r="G90" i="5"/>
  <c r="F90" i="5"/>
  <c r="H90" i="5" s="1"/>
  <c r="G89" i="5"/>
  <c r="F89" i="5"/>
  <c r="G88" i="5"/>
  <c r="H88" i="5" s="1"/>
  <c r="F88" i="5"/>
  <c r="G87" i="5"/>
  <c r="F87" i="5"/>
  <c r="H87" i="5" s="1"/>
  <c r="G86" i="5"/>
  <c r="F86" i="5"/>
  <c r="G85" i="5"/>
  <c r="F85" i="5"/>
  <c r="H85" i="5" s="1"/>
  <c r="G84" i="5"/>
  <c r="F84" i="5"/>
  <c r="H84" i="5" s="1"/>
  <c r="H83" i="5"/>
  <c r="G83" i="5"/>
  <c r="F83" i="5"/>
  <c r="G82" i="5"/>
  <c r="F82" i="5"/>
  <c r="H82" i="5" s="1"/>
  <c r="G81" i="5"/>
  <c r="F81" i="5"/>
  <c r="G80" i="5"/>
  <c r="F80" i="5"/>
  <c r="H80" i="5" s="1"/>
  <c r="G79" i="5"/>
  <c r="F79" i="5"/>
  <c r="H79" i="5" s="1"/>
  <c r="G78" i="5"/>
  <c r="F78" i="5"/>
  <c r="G77" i="5"/>
  <c r="F77" i="5"/>
  <c r="H77" i="5" s="1"/>
  <c r="G76" i="5"/>
  <c r="F76" i="5"/>
  <c r="H76" i="5" s="1"/>
  <c r="H75" i="5"/>
  <c r="G75" i="5"/>
  <c r="F75" i="5"/>
  <c r="G74" i="5"/>
  <c r="F74" i="5"/>
  <c r="H74" i="5" s="1"/>
  <c r="G73" i="5"/>
  <c r="F73" i="5"/>
  <c r="G72" i="5"/>
  <c r="F72" i="5"/>
  <c r="H72" i="5" s="1"/>
  <c r="G71" i="5"/>
  <c r="F71" i="5"/>
  <c r="H71" i="5" s="1"/>
  <c r="G70" i="5"/>
  <c r="F70" i="5"/>
  <c r="G69" i="5"/>
  <c r="F69" i="5"/>
  <c r="H69" i="5" s="1"/>
  <c r="H68" i="5"/>
  <c r="G68" i="5"/>
  <c r="F68" i="5"/>
  <c r="H67" i="5"/>
  <c r="G67" i="5"/>
  <c r="F67" i="5"/>
  <c r="G66" i="5"/>
  <c r="F66" i="5"/>
  <c r="H66" i="5" s="1"/>
  <c r="G65" i="5"/>
  <c r="F65" i="5"/>
  <c r="G64" i="5"/>
  <c r="F64" i="5"/>
  <c r="H64" i="5" s="1"/>
  <c r="G63" i="5"/>
  <c r="F63" i="5"/>
  <c r="H63" i="5" s="1"/>
  <c r="G62" i="5"/>
  <c r="F62" i="5"/>
  <c r="G61" i="5"/>
  <c r="F61" i="5"/>
  <c r="H61" i="5" s="1"/>
  <c r="H60" i="5"/>
  <c r="G60" i="5"/>
  <c r="F60" i="5"/>
  <c r="H59" i="5"/>
  <c r="G59" i="5"/>
  <c r="F59" i="5"/>
  <c r="G58" i="5"/>
  <c r="F58" i="5"/>
  <c r="H58" i="5" s="1"/>
  <c r="G57" i="5"/>
  <c r="F57" i="5"/>
  <c r="G56" i="5"/>
  <c r="F56" i="5"/>
  <c r="H56" i="5" s="1"/>
  <c r="G55" i="5"/>
  <c r="F55" i="5"/>
  <c r="H55" i="5" s="1"/>
  <c r="G54" i="5"/>
  <c r="F54" i="5"/>
  <c r="G53" i="5"/>
  <c r="F53" i="5"/>
  <c r="H53" i="5" s="1"/>
  <c r="H52" i="5"/>
  <c r="G52" i="5"/>
  <c r="F52" i="5"/>
  <c r="H51" i="5"/>
  <c r="G51" i="5"/>
  <c r="F51" i="5"/>
  <c r="G50" i="5"/>
  <c r="F50" i="5"/>
  <c r="H50" i="5" s="1"/>
  <c r="G49" i="5"/>
  <c r="F49" i="5"/>
  <c r="G48" i="5"/>
  <c r="F48" i="5"/>
  <c r="H48" i="5" s="1"/>
  <c r="G47" i="5"/>
  <c r="F47" i="5"/>
  <c r="H47" i="5" s="1"/>
  <c r="G46" i="5"/>
  <c r="F46" i="5"/>
  <c r="G45" i="5"/>
  <c r="F45" i="5"/>
  <c r="H45" i="5" s="1"/>
  <c r="H44" i="5"/>
  <c r="G44" i="5"/>
  <c r="F44" i="5"/>
  <c r="H43" i="5"/>
  <c r="G43" i="5"/>
  <c r="F43" i="5"/>
  <c r="G42" i="5"/>
  <c r="F42" i="5"/>
  <c r="H42" i="5" s="1"/>
  <c r="G41" i="5"/>
  <c r="F41" i="5"/>
  <c r="G40" i="5"/>
  <c r="F40" i="5"/>
  <c r="H40" i="5" s="1"/>
  <c r="G39" i="5"/>
  <c r="F39" i="5"/>
  <c r="H39" i="5" s="1"/>
  <c r="G38" i="5"/>
  <c r="F38" i="5"/>
  <c r="G37" i="5"/>
  <c r="F37" i="5"/>
  <c r="H37" i="5" s="1"/>
  <c r="H36" i="5"/>
  <c r="G36" i="5"/>
  <c r="F36" i="5"/>
  <c r="G35" i="5"/>
  <c r="H35" i="5" s="1"/>
  <c r="F35" i="5"/>
  <c r="G34" i="5"/>
  <c r="F34" i="5"/>
  <c r="H34" i="5" s="1"/>
  <c r="G33" i="5"/>
  <c r="F33" i="5"/>
  <c r="G32" i="5"/>
  <c r="F32" i="5"/>
  <c r="H32" i="5" s="1"/>
  <c r="G31" i="5"/>
  <c r="F31" i="5"/>
  <c r="H31" i="5" s="1"/>
  <c r="G30" i="5"/>
  <c r="F30" i="5"/>
  <c r="G29" i="5"/>
  <c r="F29" i="5"/>
  <c r="H29" i="5" s="1"/>
  <c r="H28" i="5"/>
  <c r="G28" i="5"/>
  <c r="F28" i="5"/>
  <c r="G27" i="5"/>
  <c r="H27" i="5" s="1"/>
  <c r="F27" i="5"/>
  <c r="G26" i="5"/>
  <c r="F26" i="5"/>
  <c r="H26" i="5" s="1"/>
  <c r="G25" i="5"/>
  <c r="F25" i="5"/>
  <c r="G24" i="5"/>
  <c r="F24" i="5"/>
  <c r="H24" i="5" s="1"/>
  <c r="G23" i="5"/>
  <c r="F23" i="5"/>
  <c r="H23" i="5" s="1"/>
  <c r="G22" i="5"/>
  <c r="F22" i="5"/>
  <c r="G21" i="5"/>
  <c r="F21" i="5"/>
  <c r="H21" i="5" s="1"/>
  <c r="H20" i="5"/>
  <c r="G20" i="5"/>
  <c r="F20" i="5"/>
  <c r="G19" i="5"/>
  <c r="H19" i="5" s="1"/>
  <c r="F19" i="5"/>
  <c r="G18" i="5"/>
  <c r="F18" i="5"/>
  <c r="H18" i="5" s="1"/>
  <c r="G17" i="5"/>
  <c r="F17" i="5"/>
  <c r="G16" i="5"/>
  <c r="F16" i="5"/>
  <c r="H16" i="5" s="1"/>
  <c r="G15" i="5"/>
  <c r="F15" i="5"/>
  <c r="H15" i="5" s="1"/>
  <c r="G14" i="5"/>
  <c r="F14" i="5"/>
  <c r="G13" i="5"/>
  <c r="F13" i="5"/>
  <c r="H13" i="5" s="1"/>
  <c r="H12" i="5"/>
  <c r="G12" i="5"/>
  <c r="F12" i="5"/>
  <c r="G11" i="5"/>
  <c r="H11" i="5" s="1"/>
  <c r="F11" i="5"/>
  <c r="G10" i="5"/>
  <c r="F10" i="5"/>
  <c r="H10" i="5" s="1"/>
  <c r="G9" i="5"/>
  <c r="F9" i="5"/>
  <c r="H9" i="5" l="1"/>
  <c r="H14" i="5"/>
  <c r="H17" i="5"/>
  <c r="H22" i="5"/>
  <c r="H25" i="5"/>
  <c r="H30" i="5"/>
  <c r="H33" i="5"/>
  <c r="H38" i="5"/>
  <c r="H41" i="5"/>
  <c r="H46" i="5"/>
  <c r="H49" i="5"/>
  <c r="H54" i="5"/>
  <c r="H57" i="5"/>
  <c r="H62" i="5"/>
  <c r="H65" i="5"/>
  <c r="H70" i="5"/>
  <c r="H73" i="5"/>
  <c r="H78" i="5"/>
  <c r="H81" i="5"/>
  <c r="H86" i="5"/>
  <c r="H89" i="5"/>
  <c r="H94" i="5"/>
  <c r="H97" i="5"/>
  <c r="H102" i="5"/>
  <c r="H105" i="5"/>
  <c r="H110" i="5"/>
  <c r="H113" i="5"/>
  <c r="H118" i="5"/>
  <c r="H141" i="5"/>
  <c r="H148" i="5"/>
  <c r="H150" i="5"/>
  <c r="H157" i="5"/>
  <c r="H164" i="5"/>
  <c r="H166" i="5"/>
  <c r="H173" i="5"/>
  <c r="H180" i="5"/>
  <c r="H182" i="5"/>
  <c r="H189" i="5"/>
  <c r="H196" i="5"/>
  <c r="H198" i="5"/>
  <c r="H205" i="5"/>
  <c r="H212" i="5"/>
  <c r="H214" i="5"/>
  <c r="H120" i="5"/>
  <c r="H122" i="5"/>
  <c r="H125" i="5"/>
  <c r="H130" i="5"/>
  <c r="H133" i="5"/>
  <c r="H138" i="5"/>
  <c r="H145" i="5"/>
  <c r="H152" i="5"/>
  <c r="H154" i="5"/>
  <c r="H161" i="5"/>
  <c r="H168" i="5"/>
  <c r="H170" i="5"/>
  <c r="H177" i="5"/>
  <c r="H184" i="5"/>
  <c r="H186" i="5"/>
  <c r="H193" i="5"/>
  <c r="H200" i="5"/>
  <c r="H202" i="5"/>
  <c r="H209" i="5"/>
  <c r="H216" i="5"/>
  <c r="H218" i="5"/>
  <c r="H223" i="5" l="1"/>
</calcChain>
</file>

<file path=xl/sharedStrings.xml><?xml version="1.0" encoding="utf-8"?>
<sst xmlns="http://schemas.openxmlformats.org/spreadsheetml/2006/main" count="869" uniqueCount="449">
  <si>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</si>
  <si>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</si>
  <si>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</si>
  <si>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</si>
  <si>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</si>
  <si>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</si>
  <si>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</si>
  <si>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</si>
  <si>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Existencia</t>
  </si>
  <si>
    <t>Descripción del Activo o Bien</t>
  </si>
  <si>
    <t xml:space="preserve">TOTAL </t>
  </si>
  <si>
    <t>Acido Muriático</t>
  </si>
  <si>
    <t>Ud./Galón</t>
  </si>
  <si>
    <t>Ambientador en aerosol</t>
  </si>
  <si>
    <t>Unidad</t>
  </si>
  <si>
    <t xml:space="preserve">Azúcar </t>
  </si>
  <si>
    <t>Libra</t>
  </si>
  <si>
    <t>Bandas finas (Gomitas finas)</t>
  </si>
  <si>
    <t>Caja</t>
  </si>
  <si>
    <t>Bandas gruesas (Gomitas gruesas)</t>
  </si>
  <si>
    <t>Bandeja de escritorio (2 plazas)</t>
  </si>
  <si>
    <t>Bandeja porta trabajos (Desktop copy holder)</t>
  </si>
  <si>
    <t>Bolsa de papel serigrafiada nueva imagen 10x13x5</t>
  </si>
  <si>
    <t>Borrador de pizarra</t>
  </si>
  <si>
    <t>Brochure triptico full color</t>
  </si>
  <si>
    <t>Café molido</t>
  </si>
  <si>
    <t>Caja para empaque</t>
  </si>
  <si>
    <t>Carátula para Cd's y DVD's</t>
  </si>
  <si>
    <t>Carpeta 1"</t>
  </si>
  <si>
    <t>Carpeta 1" 1/2</t>
  </si>
  <si>
    <t>Carpeta 1/2"</t>
  </si>
  <si>
    <t>Carpeta 2"</t>
  </si>
  <si>
    <t>Carpeta 3"</t>
  </si>
  <si>
    <t>Carpeta Estudio socioeconómico de hogares 9x12</t>
  </si>
  <si>
    <t>Cartucho de impresora HP 662 color negro</t>
  </si>
  <si>
    <t>Cartucho de impresora HP 662 de color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</si>
  <si>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</si>
  <si>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</si>
  <si>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</si>
  <si>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</si>
  <si>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</si>
  <si>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</si>
  <si>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</si>
  <si>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</si>
  <si>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</si>
  <si>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</si>
  <si>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</si>
  <si>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>Clips grandes</t>
  </si>
  <si>
    <t>Clips pequeños</t>
  </si>
  <si>
    <t>Cordones porta carnets</t>
  </si>
  <si>
    <t>Corrector líquido (Liquid paper)</t>
  </si>
  <si>
    <t>Covertor para encuadernar (varios)</t>
  </si>
  <si>
    <t>Desinfectante cloro</t>
  </si>
  <si>
    <t>Desinfectante en olor para pisos</t>
  </si>
  <si>
    <t>Detergente en polvo (Ace)</t>
  </si>
  <si>
    <t>Saco</t>
  </si>
  <si>
    <t>Dispensador de cinta adhesiva (2 pulgadas)</t>
  </si>
  <si>
    <t>Dispensador cinta adhesiva mediano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</si>
  <si>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</si>
  <si>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</si>
  <si>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</si>
  <si>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</si>
  <si>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</si>
  <si>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</si>
  <si>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</si>
  <si>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</si>
  <si>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</si>
  <si>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</si>
  <si>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</si>
  <si>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 xml:space="preserve">Esponja lava platos  </t>
  </si>
  <si>
    <t>Felpa azul</t>
  </si>
  <si>
    <t>Docena</t>
  </si>
  <si>
    <t>Felpa negra</t>
  </si>
  <si>
    <t>Felpa roja</t>
  </si>
  <si>
    <t>Folder 8 1/2x14 (100 ud)</t>
  </si>
  <si>
    <t>Folder 8 1/2x13 (100 ud)</t>
  </si>
  <si>
    <t>Folder Pendaflex 8 1/2x14</t>
  </si>
  <si>
    <t xml:space="preserve">Funda plástica obscura para desechos (30 gl) </t>
  </si>
  <si>
    <t>Ganchos de metal para archivar</t>
  </si>
  <si>
    <t>Goma de Borrar (borra)</t>
  </si>
  <si>
    <t>Grapas industriales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</si>
  <si>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</si>
  <si>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</si>
  <si>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</si>
  <si>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</si>
  <si>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</si>
  <si>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>Jabón líquido para las manos</t>
  </si>
  <si>
    <t xml:space="preserve">Lanilla </t>
  </si>
  <si>
    <t>Yarda</t>
  </si>
  <si>
    <t>Lapicero negro</t>
  </si>
  <si>
    <t>Lapicero rojo</t>
  </si>
  <si>
    <t>Lápiz de carbón</t>
  </si>
  <si>
    <t>Lavaplatos en pasta</t>
  </si>
  <si>
    <t>Libreta 5x8</t>
  </si>
  <si>
    <t>Libreta 8 1/2x11</t>
  </si>
  <si>
    <t>Libro record 500 Páginas</t>
  </si>
  <si>
    <t>Limpia cristal</t>
  </si>
  <si>
    <t>Limpia pisos (Suaper)</t>
  </si>
  <si>
    <t>Limpiador de Madera  (botella 12 oz)</t>
  </si>
  <si>
    <t>Limpiador multiuso en spray</t>
  </si>
  <si>
    <t>Marcador azul permanente</t>
  </si>
  <si>
    <t>Marcador de página 4 colores (orejita)</t>
  </si>
  <si>
    <t>Marcador negro permanente</t>
  </si>
  <si>
    <t>Marcador rojo permanente</t>
  </si>
  <si>
    <t>Marcador verde permanente</t>
  </si>
  <si>
    <t>Marcador negro para pizarras</t>
  </si>
  <si>
    <t xml:space="preserve">Marcadores rojo para pizarras </t>
  </si>
  <si>
    <t>Marcador azul para pizarras</t>
  </si>
  <si>
    <t xml:space="preserve">Marcador verde para pizarras </t>
  </si>
  <si>
    <t>Mouse Pad serigrafiado</t>
  </si>
  <si>
    <t>Papel de baño tamaño Jumbo (rollo)</t>
  </si>
  <si>
    <t xml:space="preserve">Papel de transferencia térmica (rollo)  </t>
  </si>
  <si>
    <t>Papel para rotafolio</t>
  </si>
  <si>
    <t>Pegamento blanco (Ega)</t>
  </si>
  <si>
    <t>Pegamento en barra</t>
  </si>
  <si>
    <t>Perforadora 2 hoyos</t>
  </si>
  <si>
    <t>Perforadora 3 hoyos (pequeña)</t>
  </si>
  <si>
    <t>Porta clips</t>
  </si>
  <si>
    <t>Porta lápiz</t>
  </si>
  <si>
    <t>Post-nota 2x3</t>
  </si>
  <si>
    <t xml:space="preserve">Post-nota 3x3 de colores </t>
  </si>
  <si>
    <t>Recibo de Caja Chica y Viáticos (Talonario)</t>
  </si>
  <si>
    <t>Recogedor de desechos</t>
  </si>
  <si>
    <t>Regla 30 cm</t>
  </si>
  <si>
    <t>Resaltador color amarillo</t>
  </si>
  <si>
    <t>Resaltador color azul</t>
  </si>
  <si>
    <t>Resaltador color verde</t>
  </si>
  <si>
    <t>Resaltador color rojo</t>
  </si>
  <si>
    <t>Resma de papel 11x17 (500/1)</t>
  </si>
  <si>
    <t>Resma de papel 11x17 (1000/1</t>
  </si>
  <si>
    <t>Resma de papel bond 8 1/2x13</t>
  </si>
  <si>
    <t>Resma de papel bond 8 1/2x14</t>
  </si>
  <si>
    <t>Resma de Papel bond Timbrado de Hilo crema 8 1/2x11</t>
  </si>
  <si>
    <t>Riñonera serigrafiada</t>
  </si>
  <si>
    <t>Rollo de papel Bond Xerox 24" x 500</t>
  </si>
  <si>
    <t>Rollo papel para sumadora</t>
  </si>
  <si>
    <t>Sacapunta en metal</t>
  </si>
  <si>
    <t>Servilletas básicas (500/1)</t>
  </si>
  <si>
    <t>Sobre timbrado hilo crema 10.4 x 24 cm (Dirección)</t>
  </si>
  <si>
    <t>Sobre de mano timbrado  10.4 x 24 cm</t>
  </si>
  <si>
    <t>Sobre manila timbrado 9x13 color blanco</t>
  </si>
  <si>
    <t>Sobre manila 10x13</t>
  </si>
  <si>
    <t>Sobre manila 10x15</t>
  </si>
  <si>
    <t>Sobre manila 14x17</t>
  </si>
  <si>
    <t>Sobre manila 9x12</t>
  </si>
  <si>
    <t>Tablilla de madera 9 x13</t>
  </si>
  <si>
    <t>Tablilla de madera 9 x 11</t>
  </si>
  <si>
    <t>Tambor de impresora mod. 3610</t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</si>
  <si>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</si>
  <si>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</si>
  <si>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</si>
  <si>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</si>
  <si>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</si>
  <si>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</si>
  <si>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</si>
  <si>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</si>
  <si>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</si>
  <si>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</si>
  <si>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</si>
  <si>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</si>
  <si>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</si>
  <si>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CE-018A</t>
  </si>
  <si>
    <t>Toner CE-038A</t>
  </si>
  <si>
    <t>Toner CE-039A</t>
  </si>
  <si>
    <t>Toner CE-040A</t>
  </si>
  <si>
    <t>Toner CE-041A</t>
  </si>
  <si>
    <t>Toner CE-042A</t>
  </si>
  <si>
    <t>Toner CE-310A</t>
  </si>
  <si>
    <t>Toner CE-311A</t>
  </si>
  <si>
    <t>Toner CE-312A</t>
  </si>
  <si>
    <t>Toner CE-313A</t>
  </si>
  <si>
    <t>Tambor de transferencia de imágenes CE-314A</t>
  </si>
  <si>
    <t>Toner CE-320A</t>
  </si>
  <si>
    <t>Toner CE-321A</t>
  </si>
  <si>
    <t>Toner CE-322A</t>
  </si>
  <si>
    <t>Toner CF-210A</t>
  </si>
  <si>
    <t>Toner CF-211A</t>
  </si>
  <si>
    <t>Toner CF-212A</t>
  </si>
  <si>
    <t>Toner CF-213A</t>
  </si>
  <si>
    <t>Toner CF-280A</t>
  </si>
  <si>
    <t>Toner CF-350A</t>
  </si>
  <si>
    <t>Toner CF-351A</t>
  </si>
  <si>
    <t>Toner CF-352A</t>
  </si>
  <si>
    <t>Toner CF-353A</t>
  </si>
  <si>
    <t>Toner CF380A</t>
  </si>
  <si>
    <t>Toner CF381A</t>
  </si>
  <si>
    <t>Toner CF382A</t>
  </si>
  <si>
    <t>Toner CF383A</t>
  </si>
  <si>
    <t>Toner Phaser 3610 Standard capacity</t>
  </si>
  <si>
    <t>Toner Phaser 3655 high capacity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</si>
  <si>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</si>
  <si>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</si>
  <si>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</si>
  <si>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</si>
  <si>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</si>
  <si>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</si>
  <si>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</si>
  <si>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</si>
  <si>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</si>
  <si>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</si>
  <si>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</si>
  <si>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</si>
  <si>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</si>
  <si>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</si>
  <si>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</si>
  <si>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Toner Xerox 6204</t>
  </si>
  <si>
    <t>Vasos Plásticos 1.25 oz (Paq. 100/1)</t>
  </si>
  <si>
    <t>Vasos Foam 4 oz (Paq. 25/1)</t>
  </si>
  <si>
    <t>Vasos Plásticos 7 oz (Paq. 50/1)</t>
  </si>
  <si>
    <t>Toner CE-017A</t>
  </si>
  <si>
    <t>Toner CE-020A</t>
  </si>
  <si>
    <t>AM</t>
  </si>
  <si>
    <t>AA</t>
  </si>
  <si>
    <t>AZ</t>
  </si>
  <si>
    <t>BF</t>
  </si>
  <si>
    <t>BG</t>
  </si>
  <si>
    <t>BE</t>
  </si>
  <si>
    <t>BPT</t>
  </si>
  <si>
    <t>BPSN</t>
  </si>
  <si>
    <t>BP</t>
  </si>
  <si>
    <t>BT</t>
  </si>
  <si>
    <t>CM</t>
  </si>
  <si>
    <t>CE</t>
  </si>
  <si>
    <t>CCD</t>
  </si>
  <si>
    <t>C1</t>
  </si>
  <si>
    <t>C11/2</t>
  </si>
  <si>
    <t>C1/2</t>
  </si>
  <si>
    <t>C2</t>
  </si>
  <si>
    <t>C3</t>
  </si>
  <si>
    <t>CESE</t>
  </si>
  <si>
    <t>C662</t>
  </si>
  <si>
    <t>C662C</t>
  </si>
  <si>
    <t>CD</t>
  </si>
  <si>
    <t>CDVD</t>
  </si>
  <si>
    <t>CC</t>
  </si>
  <si>
    <t>CA2</t>
  </si>
  <si>
    <t>CA3/4</t>
  </si>
  <si>
    <t>CTS</t>
  </si>
  <si>
    <t>CTMC</t>
  </si>
  <si>
    <t>C25</t>
  </si>
  <si>
    <t>C15</t>
  </si>
  <si>
    <t>C19</t>
  </si>
  <si>
    <t>C51</t>
  </si>
  <si>
    <t>CG</t>
  </si>
  <si>
    <t>CP</t>
  </si>
  <si>
    <t>CPC</t>
  </si>
  <si>
    <t>CL</t>
  </si>
  <si>
    <t>CPE</t>
  </si>
  <si>
    <t>DC</t>
  </si>
  <si>
    <t>DO</t>
  </si>
  <si>
    <t>DP</t>
  </si>
  <si>
    <t>DC2</t>
  </si>
  <si>
    <t>DCM</t>
  </si>
  <si>
    <t>EL</t>
  </si>
  <si>
    <t>EC</t>
  </si>
  <si>
    <t>EB</t>
  </si>
  <si>
    <t>ENL</t>
  </si>
  <si>
    <t>E1/2</t>
  </si>
  <si>
    <t>E3/4</t>
  </si>
  <si>
    <t>E3/8</t>
  </si>
  <si>
    <t>E1</t>
  </si>
  <si>
    <t>E2</t>
  </si>
  <si>
    <t>E1/4</t>
  </si>
  <si>
    <t>E11/2</t>
  </si>
  <si>
    <t>ELP</t>
  </si>
  <si>
    <t>FA</t>
  </si>
  <si>
    <t>FN</t>
  </si>
  <si>
    <t>FR</t>
  </si>
  <si>
    <t>F14</t>
  </si>
  <si>
    <t>F13</t>
  </si>
  <si>
    <t>FP14</t>
  </si>
  <si>
    <t>F30</t>
  </si>
  <si>
    <t>GM</t>
  </si>
  <si>
    <t>GB</t>
  </si>
  <si>
    <t>GI</t>
  </si>
  <si>
    <t>GTE</t>
  </si>
  <si>
    <t>GG</t>
  </si>
  <si>
    <t>GE</t>
  </si>
  <si>
    <t>GGM</t>
  </si>
  <si>
    <t>IS</t>
  </si>
  <si>
    <t>JL</t>
  </si>
  <si>
    <t>LLA</t>
  </si>
  <si>
    <t>LN</t>
  </si>
  <si>
    <t>LR</t>
  </si>
  <si>
    <t>LC</t>
  </si>
  <si>
    <t>LP</t>
  </si>
  <si>
    <t>L5X8</t>
  </si>
  <si>
    <t>L11</t>
  </si>
  <si>
    <t>L500</t>
  </si>
  <si>
    <t>LCR</t>
  </si>
  <si>
    <t>LPS</t>
  </si>
  <si>
    <t>LM</t>
  </si>
  <si>
    <t>LMS</t>
  </si>
  <si>
    <t>MA</t>
  </si>
  <si>
    <t>MPC</t>
  </si>
  <si>
    <t>MN</t>
  </si>
  <si>
    <t>MR</t>
  </si>
  <si>
    <t>MV</t>
  </si>
  <si>
    <t>MAP</t>
  </si>
  <si>
    <t>MNP</t>
  </si>
  <si>
    <t>MRP</t>
  </si>
  <si>
    <t>MVP</t>
  </si>
  <si>
    <t>MP</t>
  </si>
  <si>
    <t>PJ</t>
  </si>
  <si>
    <t>PTT</t>
  </si>
  <si>
    <t>PR</t>
  </si>
  <si>
    <t>PBE</t>
  </si>
  <si>
    <t>PB</t>
  </si>
  <si>
    <t>P2</t>
  </si>
  <si>
    <t>P3P</t>
  </si>
  <si>
    <t>PC</t>
  </si>
  <si>
    <t>PL</t>
  </si>
  <si>
    <t>PN2</t>
  </si>
  <si>
    <t>PNC</t>
  </si>
  <si>
    <t>RCC</t>
  </si>
  <si>
    <t>RD</t>
  </si>
  <si>
    <t>R30</t>
  </si>
  <si>
    <t>RAM</t>
  </si>
  <si>
    <t>RA</t>
  </si>
  <si>
    <t>RV</t>
  </si>
  <si>
    <t>RR</t>
  </si>
  <si>
    <t>R171</t>
  </si>
  <si>
    <t>R172</t>
  </si>
  <si>
    <t>R13</t>
  </si>
  <si>
    <t>R14</t>
  </si>
  <si>
    <t>RTH</t>
  </si>
  <si>
    <t>RS</t>
  </si>
  <si>
    <t>R24</t>
  </si>
  <si>
    <t>RPS</t>
  </si>
  <si>
    <t>SM</t>
  </si>
  <si>
    <t>S500</t>
  </si>
  <si>
    <t>STH</t>
  </si>
  <si>
    <t>ST</t>
  </si>
  <si>
    <t>ST13</t>
  </si>
  <si>
    <t>SM13</t>
  </si>
  <si>
    <t>SM15</t>
  </si>
  <si>
    <t>SM17</t>
  </si>
  <si>
    <t>SM12</t>
  </si>
  <si>
    <t>T13</t>
  </si>
  <si>
    <t>T11</t>
  </si>
  <si>
    <t>TI3610</t>
  </si>
  <si>
    <t>TE</t>
  </si>
  <si>
    <t>TS</t>
  </si>
  <si>
    <t>T16</t>
  </si>
  <si>
    <t>T10</t>
  </si>
  <si>
    <t>T436</t>
  </si>
  <si>
    <t>T540</t>
  </si>
  <si>
    <t>T541</t>
  </si>
  <si>
    <t>T542</t>
  </si>
  <si>
    <t>T543</t>
  </si>
  <si>
    <t>T530</t>
  </si>
  <si>
    <t>T531</t>
  </si>
  <si>
    <t>T532</t>
  </si>
  <si>
    <t>T533</t>
  </si>
  <si>
    <t>T017</t>
  </si>
  <si>
    <t>T018</t>
  </si>
  <si>
    <t>T020</t>
  </si>
  <si>
    <t>T038</t>
  </si>
  <si>
    <t>T039</t>
  </si>
  <si>
    <t>T040</t>
  </si>
  <si>
    <t>T041</t>
  </si>
  <si>
    <t>T042</t>
  </si>
  <si>
    <t>T310</t>
  </si>
  <si>
    <t>T311</t>
  </si>
  <si>
    <t>T312</t>
  </si>
  <si>
    <t>T313</t>
  </si>
  <si>
    <t>T314</t>
  </si>
  <si>
    <t>T320</t>
  </si>
  <si>
    <t>T321</t>
  </si>
  <si>
    <t>T322</t>
  </si>
  <si>
    <t>T210</t>
  </si>
  <si>
    <t>T211</t>
  </si>
  <si>
    <t>T212</t>
  </si>
  <si>
    <t>T213</t>
  </si>
  <si>
    <t>T280</t>
  </si>
  <si>
    <t>T350</t>
  </si>
  <si>
    <t>T351</t>
  </si>
  <si>
    <t>T352</t>
  </si>
  <si>
    <t>T353</t>
  </si>
  <si>
    <t>T380</t>
  </si>
  <si>
    <t>T381</t>
  </si>
  <si>
    <t>T382</t>
  </si>
  <si>
    <t>T383</t>
  </si>
  <si>
    <t>T3610S</t>
  </si>
  <si>
    <t>T3655</t>
  </si>
  <si>
    <t>T2612</t>
  </si>
  <si>
    <t>T3960</t>
  </si>
  <si>
    <t>T3961</t>
  </si>
  <si>
    <t>T3962</t>
  </si>
  <si>
    <t>T3963</t>
  </si>
  <si>
    <t>T3964</t>
  </si>
  <si>
    <t>T3971</t>
  </si>
  <si>
    <t>T3973</t>
  </si>
  <si>
    <t>T5942</t>
  </si>
  <si>
    <t>T5945</t>
  </si>
  <si>
    <t>T5949</t>
  </si>
  <si>
    <t>T6000</t>
  </si>
  <si>
    <t>T6001</t>
  </si>
  <si>
    <t>T7553</t>
  </si>
  <si>
    <t>TR4</t>
  </si>
  <si>
    <t>T6204</t>
  </si>
  <si>
    <t>VP1</t>
  </si>
  <si>
    <t>VF4</t>
  </si>
  <si>
    <t>VP7</t>
  </si>
  <si>
    <t>C644</t>
  </si>
  <si>
    <t>Cartucho para plotter CH644</t>
  </si>
  <si>
    <t>F15</t>
  </si>
  <si>
    <t xml:space="preserve">Funda plástica obscura para desechos (15 gl) </t>
  </si>
  <si>
    <t>F55</t>
  </si>
  <si>
    <t xml:space="preserve">Funda plástica obscura para desechos (55 gl) </t>
  </si>
  <si>
    <t>PT</t>
  </si>
  <si>
    <t>Papel toalla (rollo)</t>
  </si>
  <si>
    <t>R11</t>
  </si>
  <si>
    <t>Resma de papel 8 1/2x11</t>
  </si>
  <si>
    <t>T019</t>
  </si>
  <si>
    <t>Toner CE-019A</t>
  </si>
  <si>
    <t>T044</t>
  </si>
  <si>
    <t>Toner CE-044A</t>
  </si>
  <si>
    <t>C32</t>
  </si>
  <si>
    <t xml:space="preserve">Clip billetero 32 1/4 mm </t>
  </si>
  <si>
    <t>C41</t>
  </si>
  <si>
    <t>Clip Billetero 41 mm</t>
  </si>
  <si>
    <t>F11</t>
  </si>
  <si>
    <t>Folder 8 1/2x11 (100 ud)</t>
  </si>
  <si>
    <t>LA</t>
  </si>
  <si>
    <t>Lapicero azul</t>
  </si>
  <si>
    <t>SC</t>
  </si>
  <si>
    <t xml:space="preserve">Sacagrapas </t>
  </si>
  <si>
    <t>S100</t>
  </si>
  <si>
    <t>Servilletas para las manos (100/1)</t>
  </si>
  <si>
    <t>T14</t>
  </si>
  <si>
    <t>Tablilla de madera 9 x 14</t>
  </si>
  <si>
    <t>T226</t>
  </si>
  <si>
    <t>Toner CF-226A</t>
  </si>
  <si>
    <t>T410</t>
  </si>
  <si>
    <t>Toner CF410A</t>
  </si>
  <si>
    <t>T411</t>
  </si>
  <si>
    <t>Toner CF411A</t>
  </si>
  <si>
    <t>T412</t>
  </si>
  <si>
    <t>Toner CF412A</t>
  </si>
  <si>
    <t>T413</t>
  </si>
  <si>
    <t>Toner CF413A</t>
  </si>
  <si>
    <t>"AÑO DEL FOMENTO A LAS EXPORTACIONES"</t>
  </si>
  <si>
    <r>
      <t>Correspondiente al mes de: Enero de</t>
    </r>
    <r>
      <rPr>
        <b/>
        <u/>
        <sz val="12"/>
        <rFont val="Times New Roman"/>
        <family val="1"/>
      </rPr>
      <t xml:space="preserve"> 2018</t>
    </r>
  </si>
  <si>
    <t>31/01/2018</t>
  </si>
  <si>
    <t>PP</t>
  </si>
  <si>
    <t>Papel de baño tamaño pequeño (rollo)</t>
  </si>
  <si>
    <t>PN3</t>
  </si>
  <si>
    <t>Post-nota 3x3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</si>
</sst>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6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0" fillId="0" borderId="0" xfId="0" applyFont="1"/>
    <xf numFmtId="14" fontId="11" fillId="0" borderId="1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center"/>
    </xf>
    <xf numFmtId="0" fontId="11" fillId="0" borderId="1" xfId="0" applyFont="1" applyFill="1" applyBorder="1" applyProtection="1"/>
    <xf numFmtId="0" fontId="11" fillId="0" borderId="1" xfId="0" applyFont="1" applyBorder="1" applyProtection="1"/>
    <xf numFmtId="0" fontId="11" fillId="0" borderId="1" xfId="0" applyFont="1" applyBorder="1"/>
    <xf numFmtId="0" fontId="0" fillId="4" borderId="1" xfId="0" applyFill="1" applyBorder="1" applyProtection="1"/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2" borderId="0" xfId="0" applyFont="1" applyFill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0" fillId="0" borderId="0" xfId="0" applyProtection="1"/>
    <xf numFmtId="0" fontId="11" fillId="0" borderId="1" xfId="0" applyFont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left"/>
    </xf>
    <xf numFmtId="3" fontId="0" fillId="0" borderId="1" xfId="1" applyNumberFormat="1" applyFont="1" applyBorder="1" applyAlignment="1" applyProtection="1"/>
    <xf numFmtId="43" fontId="0" fillId="0" borderId="1" xfId="1" applyFont="1" applyBorder="1" applyAlignment="1" applyProtection="1">
      <alignment horizontal="center"/>
    </xf>
    <xf numFmtId="43" fontId="11" fillId="0" borderId="1" xfId="0" applyNumberFormat="1" applyFont="1" applyBorder="1" applyProtection="1"/>
    <xf numFmtId="43" fontId="11" fillId="0" borderId="1" xfId="1" applyFont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/>
    </xf>
    <xf numFmtId="43" fontId="12" fillId="4" borderId="1" xfId="0" applyNumberFormat="1" applyFon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3</xdr:row>
      <xdr:rowOff>0</xdr:rowOff>
    </xdr:from>
    <xdr:to>
      <xdr:col>4</xdr:col>
      <xdr:colOff>84879</xdr:colOff>
      <xdr:row>3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82351" y="962025"/>
          <a:ext cx="1903178" cy="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19052</xdr:colOff>
      <xdr:row>0</xdr:row>
      <xdr:rowOff>1</xdr:rowOff>
    </xdr:from>
    <xdr:to>
      <xdr:col>2</xdr:col>
      <xdr:colOff>409576</xdr:colOff>
      <xdr:row>3</xdr:row>
      <xdr:rowOff>70262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2" y="1"/>
          <a:ext cx="1743074" cy="1032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yes\AppData\Local\Microsoft\Windows\Temporary%20Internet%20Files\Content.Outlook\VI2K8YCF\Copy%20of%20Enero-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s"/>
      <sheetName val="abastecimiento"/>
      <sheetName val="stock."/>
      <sheetName val="Config"/>
      <sheetName val="aux"/>
      <sheetName val="Datos"/>
      <sheetName val="Mat. Gastable Enero-18"/>
      <sheetName val="Por cta. Enero-18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Acido Muriático</v>
          </cell>
          <cell r="C3" t="str">
            <v>Ud./Galón</v>
          </cell>
          <cell r="D3" t="str">
            <v>391/2.3.9.1.01 limpieza</v>
          </cell>
          <cell r="E3">
            <v>22</v>
          </cell>
          <cell r="F3">
            <v>1</v>
          </cell>
          <cell r="G3">
            <v>21</v>
          </cell>
          <cell r="L3">
            <v>0</v>
          </cell>
          <cell r="M3">
            <v>1</v>
          </cell>
          <cell r="N3">
            <v>139.24</v>
          </cell>
        </row>
        <row r="4">
          <cell r="B4" t="str">
            <v>Ambientador en aerosol</v>
          </cell>
          <cell r="C4" t="str">
            <v>Unidad</v>
          </cell>
          <cell r="D4" t="str">
            <v>391/2.3.9.1.01 limpieza</v>
          </cell>
          <cell r="E4">
            <v>663</v>
          </cell>
          <cell r="F4">
            <v>15</v>
          </cell>
          <cell r="G4">
            <v>620</v>
          </cell>
          <cell r="L4">
            <v>0</v>
          </cell>
          <cell r="M4">
            <v>12</v>
          </cell>
          <cell r="N4">
            <v>67.260000000000005</v>
          </cell>
        </row>
        <row r="5">
          <cell r="B5" t="str">
            <v>Armazón 8 1/2x11</v>
          </cell>
          <cell r="C5" t="str">
            <v>Caja</v>
          </cell>
          <cell r="D5" t="str">
            <v>392/2.3.9.2.01 Utiles</v>
          </cell>
          <cell r="E5">
            <v>0</v>
          </cell>
          <cell r="G5">
            <v>0</v>
          </cell>
          <cell r="L5">
            <v>0</v>
          </cell>
          <cell r="M5">
            <v>0</v>
          </cell>
          <cell r="N5">
            <v>270</v>
          </cell>
        </row>
        <row r="6">
          <cell r="B6" t="str">
            <v>Armazón 8 1/2x13</v>
          </cell>
          <cell r="C6" t="str">
            <v>Caja</v>
          </cell>
          <cell r="D6" t="str">
            <v>392/2.3.9.2.01 Utiles</v>
          </cell>
          <cell r="E6">
            <v>0</v>
          </cell>
          <cell r="G6">
            <v>0</v>
          </cell>
          <cell r="L6">
            <v>0</v>
          </cell>
          <cell r="M6">
            <v>0</v>
          </cell>
          <cell r="N6">
            <v>450</v>
          </cell>
        </row>
        <row r="7">
          <cell r="B7" t="str">
            <v xml:space="preserve">Azúcar </v>
          </cell>
          <cell r="C7" t="str">
            <v>Libra</v>
          </cell>
          <cell r="D7" t="str">
            <v>395/2.3.9.5.01 cocina</v>
          </cell>
          <cell r="E7">
            <v>988</v>
          </cell>
          <cell r="G7">
            <v>3443</v>
          </cell>
          <cell r="L7">
            <v>1</v>
          </cell>
          <cell r="M7">
            <v>11</v>
          </cell>
          <cell r="N7">
            <v>30.16</v>
          </cell>
        </row>
        <row r="8">
          <cell r="B8" t="str">
            <v>Bandas finas (Gomitas finas)</v>
          </cell>
          <cell r="C8" t="str">
            <v>Caja</v>
          </cell>
          <cell r="D8" t="str">
            <v>392/2.3.9.2.01 Utiles</v>
          </cell>
          <cell r="E8">
            <v>206</v>
          </cell>
          <cell r="G8">
            <v>184</v>
          </cell>
          <cell r="L8">
            <v>0</v>
          </cell>
          <cell r="M8">
            <v>3</v>
          </cell>
          <cell r="N8">
            <v>20.059999999999999</v>
          </cell>
        </row>
        <row r="9">
          <cell r="B9" t="str">
            <v>Bandas gruesas (Gomitas gruesas)</v>
          </cell>
          <cell r="C9" t="str">
            <v>Caja</v>
          </cell>
          <cell r="D9" t="str">
            <v>392/2.3.9.2.01 Utiles</v>
          </cell>
          <cell r="E9">
            <v>3145</v>
          </cell>
          <cell r="G9">
            <v>3145</v>
          </cell>
          <cell r="L9">
            <v>0</v>
          </cell>
          <cell r="M9">
            <v>0</v>
          </cell>
          <cell r="N9">
            <v>20</v>
          </cell>
        </row>
        <row r="10">
          <cell r="B10" t="str">
            <v>Bandeja de escritorio (2 plazas)</v>
          </cell>
          <cell r="C10" t="str">
            <v>Unidad</v>
          </cell>
          <cell r="D10" t="str">
            <v>392/2.3.9.2.01 Utiles</v>
          </cell>
          <cell r="E10">
            <v>7</v>
          </cell>
          <cell r="G10">
            <v>5</v>
          </cell>
          <cell r="L10">
            <v>0</v>
          </cell>
          <cell r="M10">
            <v>1</v>
          </cell>
          <cell r="N10">
            <v>214.00479999999999</v>
          </cell>
        </row>
        <row r="11">
          <cell r="B11" t="str">
            <v>Bandeja porta trabajos (Desktop copy holder)</v>
          </cell>
          <cell r="C11" t="str">
            <v>Unidad</v>
          </cell>
          <cell r="D11" t="str">
            <v>392/2.3.9.2.01 Utiles</v>
          </cell>
          <cell r="E11">
            <v>51</v>
          </cell>
          <cell r="G11">
            <v>51</v>
          </cell>
          <cell r="L11">
            <v>0</v>
          </cell>
          <cell r="M11">
            <v>0</v>
          </cell>
          <cell r="N11">
            <v>130</v>
          </cell>
        </row>
        <row r="12">
          <cell r="B12" t="str">
            <v>Bolsa de papel serigrafiada nueva imagen 10x13x5</v>
          </cell>
          <cell r="C12" t="str">
            <v>Unidad</v>
          </cell>
          <cell r="D12" t="str">
            <v>392/2.3.9.2.01 Utiles</v>
          </cell>
          <cell r="E12">
            <v>127</v>
          </cell>
          <cell r="G12">
            <v>127</v>
          </cell>
          <cell r="L12">
            <v>0</v>
          </cell>
          <cell r="M12">
            <v>0</v>
          </cell>
          <cell r="N12">
            <v>164.02</v>
          </cell>
        </row>
        <row r="13">
          <cell r="B13" t="str">
            <v>Borrador de pizarra</v>
          </cell>
          <cell r="C13" t="str">
            <v>Unidad</v>
          </cell>
          <cell r="D13" t="str">
            <v>392/2.3.9.2.01 Utiles</v>
          </cell>
          <cell r="E13">
            <v>10</v>
          </cell>
          <cell r="G13">
            <v>10</v>
          </cell>
          <cell r="L13">
            <v>0</v>
          </cell>
          <cell r="M13">
            <v>0</v>
          </cell>
          <cell r="N13">
            <v>25.42</v>
          </cell>
        </row>
        <row r="14">
          <cell r="B14" t="str">
            <v>Brochure triptico full color</v>
          </cell>
          <cell r="C14" t="str">
            <v>Unidad</v>
          </cell>
          <cell r="D14" t="str">
            <v>392/2.3.9.2.01 Utiles</v>
          </cell>
          <cell r="E14">
            <v>1700</v>
          </cell>
          <cell r="G14">
            <v>1700</v>
          </cell>
          <cell r="L14">
            <v>0</v>
          </cell>
          <cell r="M14">
            <v>0</v>
          </cell>
          <cell r="N14">
            <v>4.9795999999999996</v>
          </cell>
        </row>
        <row r="15">
          <cell r="B15" t="str">
            <v>Café molido</v>
          </cell>
          <cell r="C15" t="str">
            <v>Unidad</v>
          </cell>
          <cell r="D15" t="str">
            <v>395/2.3.9.5.01 cocina</v>
          </cell>
          <cell r="E15">
            <v>2327</v>
          </cell>
          <cell r="G15">
            <v>2124</v>
          </cell>
          <cell r="L15">
            <v>0</v>
          </cell>
          <cell r="M15">
            <v>10</v>
          </cell>
          <cell r="N15">
            <v>209.96</v>
          </cell>
        </row>
        <row r="16">
          <cell r="B16" t="str">
            <v>Caja para empaque</v>
          </cell>
          <cell r="C16" t="str">
            <v>Unidad</v>
          </cell>
          <cell r="D16" t="str">
            <v>392/2.3.9.2.01 Utiles</v>
          </cell>
          <cell r="E16">
            <v>355</v>
          </cell>
          <cell r="G16">
            <v>310</v>
          </cell>
          <cell r="L16">
            <v>0</v>
          </cell>
          <cell r="M16">
            <v>3</v>
          </cell>
          <cell r="N16">
            <v>106.2</v>
          </cell>
        </row>
        <row r="17">
          <cell r="B17" t="str">
            <v xml:space="preserve">Caja tipo maletín </v>
          </cell>
          <cell r="C17" t="str">
            <v>Unidad</v>
          </cell>
          <cell r="D17" t="str">
            <v>392/2.3.9.2.01 Utiles</v>
          </cell>
          <cell r="E17">
            <v>0</v>
          </cell>
          <cell r="G17">
            <v>0</v>
          </cell>
          <cell r="L17">
            <v>0</v>
          </cell>
          <cell r="M17">
            <v>0</v>
          </cell>
          <cell r="N17">
            <v>9</v>
          </cell>
        </row>
        <row r="18">
          <cell r="B18" t="str">
            <v>Camiseta con cuello bordada color rojo</v>
          </cell>
          <cell r="C18" t="str">
            <v>Unidad</v>
          </cell>
          <cell r="D18" t="str">
            <v>392/2.3.9.2.01 Utiles</v>
          </cell>
          <cell r="E18">
            <v>0</v>
          </cell>
          <cell r="G18">
            <v>0</v>
          </cell>
          <cell r="L18">
            <v>0</v>
          </cell>
          <cell r="M18">
            <v>0</v>
          </cell>
          <cell r="N18">
            <v>594.72</v>
          </cell>
        </row>
        <row r="19">
          <cell r="B19" t="str">
            <v>Carátula para Cd's y DVD's</v>
          </cell>
          <cell r="C19" t="str">
            <v>Unidad</v>
          </cell>
          <cell r="D19" t="str">
            <v>392/2.3.9.2.01 Utiles</v>
          </cell>
          <cell r="E19">
            <v>1008</v>
          </cell>
          <cell r="G19">
            <v>958</v>
          </cell>
          <cell r="L19">
            <v>0</v>
          </cell>
          <cell r="M19">
            <v>2</v>
          </cell>
          <cell r="N19">
            <v>5.9</v>
          </cell>
        </row>
        <row r="20">
          <cell r="B20" t="str">
            <v>Carpeta 1"</v>
          </cell>
          <cell r="C20" t="str">
            <v>Unidad</v>
          </cell>
          <cell r="D20" t="str">
            <v>392/2.3.9.2.01 Utiles</v>
          </cell>
          <cell r="E20">
            <v>107</v>
          </cell>
          <cell r="G20">
            <v>105</v>
          </cell>
          <cell r="L20">
            <v>0</v>
          </cell>
          <cell r="M20">
            <v>1</v>
          </cell>
          <cell r="N20">
            <v>81.42</v>
          </cell>
        </row>
        <row r="21">
          <cell r="B21" t="str">
            <v>Carpeta 1" 1/2</v>
          </cell>
          <cell r="C21" t="str">
            <v>Unidad</v>
          </cell>
          <cell r="D21" t="str">
            <v>392/2.3.9.2.01 Utiles</v>
          </cell>
          <cell r="E21">
            <v>26</v>
          </cell>
          <cell r="G21">
            <v>13</v>
          </cell>
          <cell r="L21">
            <v>0</v>
          </cell>
          <cell r="M21">
            <v>2</v>
          </cell>
          <cell r="N21">
            <v>65</v>
          </cell>
        </row>
        <row r="22">
          <cell r="B22" t="str">
            <v>Carpeta 1/2"</v>
          </cell>
          <cell r="C22" t="str">
            <v>Unidad</v>
          </cell>
          <cell r="D22" t="str">
            <v>392/2.3.9.2.01 Utiles</v>
          </cell>
          <cell r="E22">
            <v>63</v>
          </cell>
          <cell r="G22">
            <v>53</v>
          </cell>
          <cell r="L22">
            <v>0</v>
          </cell>
          <cell r="M22">
            <v>2</v>
          </cell>
          <cell r="N22">
            <v>76.995000000000005</v>
          </cell>
        </row>
        <row r="23">
          <cell r="B23" t="str">
            <v>Carpeta 2"</v>
          </cell>
          <cell r="C23" t="str">
            <v>Unidad</v>
          </cell>
          <cell r="D23" t="str">
            <v>392/2.3.9.2.01 Utiles</v>
          </cell>
          <cell r="E23">
            <v>62</v>
          </cell>
          <cell r="G23">
            <v>37</v>
          </cell>
          <cell r="L23">
            <v>0</v>
          </cell>
          <cell r="M23">
            <v>5</v>
          </cell>
          <cell r="N23">
            <v>88.5</v>
          </cell>
        </row>
        <row r="24">
          <cell r="B24" t="str">
            <v>Carpeta 3"</v>
          </cell>
          <cell r="C24" t="str">
            <v>Unidad</v>
          </cell>
          <cell r="D24" t="str">
            <v>392/2.3.9.2.01 Utiles</v>
          </cell>
          <cell r="E24">
            <v>394</v>
          </cell>
          <cell r="G24">
            <v>200</v>
          </cell>
          <cell r="L24">
            <v>0</v>
          </cell>
          <cell r="M24">
            <v>11</v>
          </cell>
          <cell r="N24">
            <v>153.4</v>
          </cell>
        </row>
        <row r="25">
          <cell r="B25" t="str">
            <v>Carpeta Estudio socioeconómico de hogares 9x12</v>
          </cell>
          <cell r="C25" t="str">
            <v>Unidad</v>
          </cell>
          <cell r="D25" t="str">
            <v>392/2.3.9.2.01 Utiles</v>
          </cell>
          <cell r="E25">
            <v>21</v>
          </cell>
          <cell r="G25">
            <v>21</v>
          </cell>
          <cell r="L25">
            <v>0</v>
          </cell>
          <cell r="M25">
            <v>0</v>
          </cell>
          <cell r="N25">
            <v>49.56</v>
          </cell>
        </row>
        <row r="26">
          <cell r="B26" t="str">
            <v>Cartucho para plotter CH644</v>
          </cell>
          <cell r="C26" t="str">
            <v>Unidad</v>
          </cell>
          <cell r="D26" t="str">
            <v>392/2.3.9.2.01 Utiles</v>
          </cell>
          <cell r="E26">
            <v>1</v>
          </cell>
          <cell r="G26">
            <v>1</v>
          </cell>
          <cell r="L26">
            <v>0</v>
          </cell>
          <cell r="M26">
            <v>0</v>
          </cell>
          <cell r="N26">
            <v>3678.06</v>
          </cell>
        </row>
        <row r="27">
          <cell r="B27" t="str">
            <v>Cartucho de impresora HP 662 color negro</v>
          </cell>
          <cell r="C27" t="str">
            <v>Unidad</v>
          </cell>
          <cell r="D27" t="str">
            <v>392/2.3.9.2.01 Utiles</v>
          </cell>
          <cell r="E27">
            <v>5</v>
          </cell>
          <cell r="G27">
            <v>5</v>
          </cell>
          <cell r="L27">
            <v>0</v>
          </cell>
          <cell r="M27">
            <v>0</v>
          </cell>
          <cell r="N27">
            <v>590</v>
          </cell>
        </row>
        <row r="28">
          <cell r="B28" t="str">
            <v>Cartucho de impresora HP 662 de color</v>
          </cell>
          <cell r="C28" t="str">
            <v>Unidad</v>
          </cell>
          <cell r="D28" t="str">
            <v>392/2.3.9.2.01 Utiles</v>
          </cell>
          <cell r="E28">
            <v>5</v>
          </cell>
          <cell r="G28">
            <v>5</v>
          </cell>
          <cell r="L28">
            <v>0</v>
          </cell>
          <cell r="M28">
            <v>0</v>
          </cell>
          <cell r="N28">
            <v>590</v>
          </cell>
        </row>
        <row r="29">
          <cell r="B29" t="str">
            <v>CD de audio en blanco 80 min.</v>
          </cell>
          <cell r="C29" t="str">
            <v>Unidad</v>
          </cell>
          <cell r="D29" t="str">
            <v>392/2.3.9.2.01 Utiles</v>
          </cell>
          <cell r="E29">
            <v>326</v>
          </cell>
          <cell r="G29">
            <v>301</v>
          </cell>
          <cell r="L29">
            <v>0</v>
          </cell>
          <cell r="M29">
            <v>2</v>
          </cell>
          <cell r="N29">
            <v>8.85</v>
          </cell>
        </row>
        <row r="30">
          <cell r="B30" t="str">
            <v>CD DVD 4.7 Gb.</v>
          </cell>
          <cell r="C30" t="str">
            <v>Unidad</v>
          </cell>
          <cell r="D30" t="str">
            <v>392/2.3.9.2.01 Utiles</v>
          </cell>
          <cell r="E30">
            <v>650</v>
          </cell>
          <cell r="G30">
            <v>625</v>
          </cell>
          <cell r="L30">
            <v>0</v>
          </cell>
          <cell r="M30">
            <v>2</v>
          </cell>
          <cell r="N30">
            <v>9.5579999999999998</v>
          </cell>
        </row>
        <row r="31">
          <cell r="B31" t="str">
            <v>Cera para contar (cera para dedos)</v>
          </cell>
          <cell r="C31" t="str">
            <v>Unidad</v>
          </cell>
          <cell r="D31" t="str">
            <v>392/2.3.9.2.01 Utiles</v>
          </cell>
          <cell r="E31">
            <v>300.5</v>
          </cell>
          <cell r="G31">
            <v>299.5</v>
          </cell>
          <cell r="L31">
            <v>0</v>
          </cell>
          <cell r="M31">
            <v>1</v>
          </cell>
          <cell r="N31">
            <v>19.493600000000001</v>
          </cell>
        </row>
        <row r="32">
          <cell r="B32" t="str">
            <v>Cinta adhesiva 2"</v>
          </cell>
          <cell r="C32" t="str">
            <v>Unidad</v>
          </cell>
          <cell r="D32" t="str">
            <v>392/2.3.9.2.01 Utiles</v>
          </cell>
          <cell r="E32">
            <v>339</v>
          </cell>
          <cell r="G32">
            <v>329</v>
          </cell>
          <cell r="L32">
            <v>0</v>
          </cell>
          <cell r="M32">
            <v>3</v>
          </cell>
          <cell r="N32">
            <v>35.4</v>
          </cell>
        </row>
        <row r="33">
          <cell r="B33" t="str">
            <v>Cinta adhesiva 3/4"</v>
          </cell>
          <cell r="C33" t="str">
            <v>Unidad</v>
          </cell>
          <cell r="D33" t="str">
            <v>392/2.3.9.2.01 Utiles</v>
          </cell>
          <cell r="E33">
            <v>321</v>
          </cell>
          <cell r="G33">
            <v>279</v>
          </cell>
          <cell r="L33">
            <v>0</v>
          </cell>
          <cell r="M33">
            <v>6</v>
          </cell>
          <cell r="N33">
            <v>29.146000000000001</v>
          </cell>
        </row>
        <row r="34">
          <cell r="B34" t="str">
            <v>Cinta de tinta para sumadora (carrete)</v>
          </cell>
          <cell r="C34" t="str">
            <v>Unidad</v>
          </cell>
          <cell r="D34" t="str">
            <v>392/2.3.9.2.01 Utiles</v>
          </cell>
          <cell r="E34">
            <v>67</v>
          </cell>
          <cell r="G34">
            <v>67</v>
          </cell>
          <cell r="L34">
            <v>0</v>
          </cell>
          <cell r="M34">
            <v>0</v>
          </cell>
          <cell r="N34">
            <v>37.76</v>
          </cell>
        </row>
        <row r="35">
          <cell r="B35" t="str">
            <v xml:space="preserve">Cinta de tinta para máquina de cheques </v>
          </cell>
          <cell r="C35" t="str">
            <v>Unidad</v>
          </cell>
          <cell r="D35" t="str">
            <v>392/2.3.9.2.01 Utiles</v>
          </cell>
          <cell r="E35">
            <v>1</v>
          </cell>
          <cell r="G35">
            <v>1</v>
          </cell>
          <cell r="L35">
            <v>0</v>
          </cell>
          <cell r="M35">
            <v>0</v>
          </cell>
          <cell r="N35">
            <v>40</v>
          </cell>
        </row>
        <row r="36">
          <cell r="B36" t="str">
            <v>Clip billetero 25 mm</v>
          </cell>
          <cell r="C36" t="str">
            <v>Caja</v>
          </cell>
          <cell r="D36" t="str">
            <v>392/2.3.9.2.01 Utiles</v>
          </cell>
          <cell r="E36">
            <v>75</v>
          </cell>
          <cell r="G36">
            <v>73</v>
          </cell>
          <cell r="L36">
            <v>0</v>
          </cell>
          <cell r="M36">
            <v>1</v>
          </cell>
          <cell r="N36">
            <v>24</v>
          </cell>
        </row>
        <row r="37">
          <cell r="B37" t="str">
            <v>Clip billetero 15 mm</v>
          </cell>
          <cell r="C37" t="str">
            <v>Caja</v>
          </cell>
          <cell r="D37" t="str">
            <v>392/2.3.9.2.01 Utiles</v>
          </cell>
          <cell r="E37">
            <v>156</v>
          </cell>
          <cell r="G37">
            <v>156</v>
          </cell>
          <cell r="L37">
            <v>0</v>
          </cell>
          <cell r="M37">
            <v>0</v>
          </cell>
          <cell r="N37">
            <v>20.059999999999999</v>
          </cell>
        </row>
        <row r="38">
          <cell r="B38" t="str">
            <v>Clip billetero 19 mm</v>
          </cell>
          <cell r="C38" t="str">
            <v>Caja</v>
          </cell>
          <cell r="D38" t="str">
            <v>392/2.3.9.2.01 Utiles</v>
          </cell>
          <cell r="E38">
            <v>131</v>
          </cell>
          <cell r="G38">
            <v>129</v>
          </cell>
          <cell r="L38">
            <v>0</v>
          </cell>
          <cell r="M38">
            <v>1</v>
          </cell>
          <cell r="N38">
            <v>20</v>
          </cell>
        </row>
        <row r="39">
          <cell r="B39" t="str">
            <v>Clip billetero 51 mm</v>
          </cell>
          <cell r="C39" t="str">
            <v>Caja</v>
          </cell>
          <cell r="D39" t="str">
            <v>392/2.3.9.2.01 Utiles</v>
          </cell>
          <cell r="E39">
            <v>67</v>
          </cell>
          <cell r="G39">
            <v>65</v>
          </cell>
          <cell r="L39">
            <v>0</v>
          </cell>
          <cell r="M39">
            <v>1</v>
          </cell>
          <cell r="N39">
            <v>70.8</v>
          </cell>
        </row>
        <row r="40">
          <cell r="B40" t="str">
            <v xml:space="preserve">Clip billetero 32 1/4 mm </v>
          </cell>
          <cell r="C40" t="str">
            <v>Caja</v>
          </cell>
          <cell r="D40" t="str">
            <v>392/2.3.9.2.01 Utiles</v>
          </cell>
          <cell r="E40">
            <v>55</v>
          </cell>
          <cell r="G40">
            <v>53</v>
          </cell>
          <cell r="L40">
            <v>0</v>
          </cell>
          <cell r="M40">
            <v>1</v>
          </cell>
          <cell r="N40">
            <v>34.22</v>
          </cell>
        </row>
        <row r="41">
          <cell r="B41" t="str">
            <v>Clip Billetero 41 mm</v>
          </cell>
          <cell r="C41" t="str">
            <v>Caja</v>
          </cell>
          <cell r="D41" t="str">
            <v>392/2.3.9.2.01 Utiles</v>
          </cell>
          <cell r="E41">
            <v>58</v>
          </cell>
          <cell r="G41">
            <v>58</v>
          </cell>
          <cell r="L41">
            <v>0</v>
          </cell>
          <cell r="M41">
            <v>0</v>
          </cell>
          <cell r="N41">
            <v>46.02</v>
          </cell>
        </row>
        <row r="42">
          <cell r="B42" t="str">
            <v>Clips grandes</v>
          </cell>
          <cell r="C42" t="str">
            <v>Caja</v>
          </cell>
          <cell r="D42" t="str">
            <v>392/2.3.9.2.01 Utiles</v>
          </cell>
          <cell r="E42">
            <v>280</v>
          </cell>
          <cell r="G42">
            <v>260</v>
          </cell>
          <cell r="L42">
            <v>0</v>
          </cell>
          <cell r="M42">
            <v>1</v>
          </cell>
          <cell r="N42">
            <v>19</v>
          </cell>
        </row>
        <row r="43">
          <cell r="B43" t="str">
            <v>Clips pequeños</v>
          </cell>
          <cell r="C43" t="str">
            <v>Caja</v>
          </cell>
          <cell r="D43" t="str">
            <v>392/2.3.9.2.01 Utiles</v>
          </cell>
          <cell r="E43">
            <v>90</v>
          </cell>
          <cell r="G43">
            <v>65</v>
          </cell>
          <cell r="L43">
            <v>0</v>
          </cell>
          <cell r="M43">
            <v>3</v>
          </cell>
          <cell r="N43">
            <v>9.44</v>
          </cell>
        </row>
        <row r="44">
          <cell r="B44" t="str">
            <v>Cordones porta carnets</v>
          </cell>
          <cell r="C44" t="str">
            <v>Unidad</v>
          </cell>
          <cell r="D44" t="str">
            <v>392/2.3.9.2.01 Utiles</v>
          </cell>
          <cell r="E44">
            <v>1205</v>
          </cell>
          <cell r="G44">
            <v>1205</v>
          </cell>
          <cell r="L44">
            <v>0</v>
          </cell>
          <cell r="M44">
            <v>0</v>
          </cell>
          <cell r="N44">
            <v>10</v>
          </cell>
        </row>
        <row r="45">
          <cell r="B45" t="str">
            <v>Corrector líquido (Liquid paper)</v>
          </cell>
          <cell r="C45" t="str">
            <v>Unidad</v>
          </cell>
          <cell r="D45" t="str">
            <v>392/2.3.9.2.01 Utiles</v>
          </cell>
          <cell r="E45">
            <v>128</v>
          </cell>
          <cell r="G45">
            <v>117</v>
          </cell>
          <cell r="L45">
            <v>0</v>
          </cell>
          <cell r="M45">
            <v>2</v>
          </cell>
          <cell r="N45">
            <v>16.52</v>
          </cell>
        </row>
        <row r="46">
          <cell r="B46" t="str">
            <v>Covertor para encuadernar (varios)</v>
          </cell>
          <cell r="C46" t="str">
            <v>Unidad</v>
          </cell>
          <cell r="D46" t="str">
            <v>392/2.3.9.2.01 Utiles</v>
          </cell>
          <cell r="E46">
            <v>1699</v>
          </cell>
          <cell r="G46">
            <v>1695</v>
          </cell>
          <cell r="L46">
            <v>0</v>
          </cell>
          <cell r="M46">
            <v>1</v>
          </cell>
          <cell r="N46">
            <v>3.4809999999999999</v>
          </cell>
        </row>
        <row r="47">
          <cell r="B47" t="str">
            <v>Desinfectante cloro</v>
          </cell>
          <cell r="C47" t="str">
            <v>Ud./Galón</v>
          </cell>
          <cell r="D47" t="str">
            <v>391/2.3.9.1.01 limpieza</v>
          </cell>
          <cell r="E47">
            <v>114</v>
          </cell>
          <cell r="G47">
            <v>102</v>
          </cell>
          <cell r="L47">
            <v>0</v>
          </cell>
          <cell r="M47">
            <v>4</v>
          </cell>
          <cell r="N47">
            <v>56.05</v>
          </cell>
        </row>
        <row r="48">
          <cell r="B48" t="str">
            <v>Desinfectante en olor para pisos</v>
          </cell>
          <cell r="C48" t="str">
            <v>Ud./Galón</v>
          </cell>
          <cell r="D48" t="str">
            <v>391/2.3.9.1.01 limpieza</v>
          </cell>
          <cell r="E48">
            <v>275</v>
          </cell>
          <cell r="G48">
            <v>254</v>
          </cell>
          <cell r="L48">
            <v>0</v>
          </cell>
          <cell r="M48">
            <v>4</v>
          </cell>
          <cell r="N48">
            <v>123.9</v>
          </cell>
        </row>
        <row r="49">
          <cell r="B49" t="str">
            <v>Detergente en polvo (Ace)</v>
          </cell>
          <cell r="C49" t="str">
            <v>Saco</v>
          </cell>
          <cell r="D49" t="str">
            <v>391/2.3.9.1.01 limpieza</v>
          </cell>
          <cell r="E49">
            <v>5.75</v>
          </cell>
          <cell r="G49">
            <v>5</v>
          </cell>
          <cell r="L49">
            <v>0</v>
          </cell>
          <cell r="M49">
            <v>2</v>
          </cell>
          <cell r="N49">
            <v>696.2</v>
          </cell>
        </row>
        <row r="50">
          <cell r="B50" t="str">
            <v>Dispensador de cinta adhesiva (2 pulgadas)</v>
          </cell>
          <cell r="C50" t="str">
            <v>Unidad</v>
          </cell>
          <cell r="D50" t="str">
            <v>392/2.3.9.2.01 Utiles</v>
          </cell>
          <cell r="E50">
            <v>140</v>
          </cell>
          <cell r="G50">
            <v>137</v>
          </cell>
          <cell r="L50">
            <v>0</v>
          </cell>
          <cell r="M50">
            <v>1</v>
          </cell>
          <cell r="N50">
            <v>85</v>
          </cell>
        </row>
        <row r="51">
          <cell r="B51" t="str">
            <v>Dispensador cinta adhesiva mediano (1/4 pulgs)</v>
          </cell>
          <cell r="C51" t="str">
            <v>Unidad</v>
          </cell>
          <cell r="D51" t="str">
            <v>392/2.3.9.2.01 Utiles</v>
          </cell>
          <cell r="E51">
            <v>12</v>
          </cell>
          <cell r="G51">
            <v>9</v>
          </cell>
          <cell r="L51">
            <v>0</v>
          </cell>
          <cell r="M51">
            <v>1</v>
          </cell>
          <cell r="N51">
            <v>70.328000000000003</v>
          </cell>
        </row>
        <row r="52">
          <cell r="B52" t="str">
            <v>Dispensador cinta adhesiva pequeño (1/4 pulgs)</v>
          </cell>
          <cell r="C52" t="str">
            <v>Unidad</v>
          </cell>
          <cell r="D52" t="str">
            <v>392/2.3.9.2.01 Utiles</v>
          </cell>
          <cell r="E52">
            <v>0</v>
          </cell>
          <cell r="G52">
            <v>0</v>
          </cell>
          <cell r="L52">
            <v>0</v>
          </cell>
          <cell r="M52">
            <v>0</v>
          </cell>
          <cell r="N52">
            <v>45</v>
          </cell>
        </row>
        <row r="53">
          <cell r="B53" t="str">
            <v>Escoba de limpieza</v>
          </cell>
          <cell r="C53" t="str">
            <v>Unidad</v>
          </cell>
          <cell r="D53" t="str">
            <v>391/2.3.9.1.01 limpieza</v>
          </cell>
          <cell r="E53">
            <v>189</v>
          </cell>
          <cell r="G53">
            <v>189</v>
          </cell>
          <cell r="L53">
            <v>0</v>
          </cell>
          <cell r="M53">
            <v>0</v>
          </cell>
          <cell r="N53">
            <v>112.1</v>
          </cell>
        </row>
        <row r="54">
          <cell r="B54" t="str">
            <v>Escobilla para cristales</v>
          </cell>
          <cell r="C54" t="str">
            <v>Unidad</v>
          </cell>
          <cell r="D54" t="str">
            <v>391/2.3.9.1.01 limpieza</v>
          </cell>
          <cell r="E54">
            <v>14</v>
          </cell>
          <cell r="G54">
            <v>14</v>
          </cell>
          <cell r="L54">
            <v>0</v>
          </cell>
          <cell r="M54">
            <v>0</v>
          </cell>
          <cell r="N54">
            <v>76</v>
          </cell>
        </row>
        <row r="55">
          <cell r="B55" t="str">
            <v xml:space="preserve">Escobilla para baños con base </v>
          </cell>
          <cell r="C55" t="str">
            <v>Unidad</v>
          </cell>
          <cell r="D55" t="str">
            <v>391/2.3.9.1.01 limpieza</v>
          </cell>
          <cell r="E55">
            <v>69</v>
          </cell>
          <cell r="G55">
            <v>68</v>
          </cell>
          <cell r="L55">
            <v>0</v>
          </cell>
          <cell r="M55">
            <v>1</v>
          </cell>
          <cell r="N55">
            <v>96.76</v>
          </cell>
        </row>
        <row r="56">
          <cell r="B56" t="str">
            <v>Escobillón para limpieza</v>
          </cell>
          <cell r="C56" t="str">
            <v>Unidad</v>
          </cell>
          <cell r="D56" t="str">
            <v>391/2.3.9.1.01 limpieza</v>
          </cell>
          <cell r="E56">
            <v>3</v>
          </cell>
          <cell r="G56">
            <v>3</v>
          </cell>
          <cell r="L56">
            <v>0</v>
          </cell>
          <cell r="M56">
            <v>0</v>
          </cell>
          <cell r="N56">
            <v>214</v>
          </cell>
        </row>
        <row r="57">
          <cell r="B57" t="str">
            <v>Espiral transparente 1/2"</v>
          </cell>
          <cell r="C57" t="str">
            <v>Unidad</v>
          </cell>
          <cell r="D57" t="str">
            <v>392/2.3.9.2.01 Utiles</v>
          </cell>
          <cell r="E57">
            <v>374</v>
          </cell>
          <cell r="G57">
            <v>374</v>
          </cell>
          <cell r="L57">
            <v>0</v>
          </cell>
          <cell r="M57">
            <v>0</v>
          </cell>
          <cell r="N57">
            <v>2.6549999999999998</v>
          </cell>
        </row>
        <row r="58">
          <cell r="B58" t="str">
            <v>Espiral transparente de 3/4"</v>
          </cell>
          <cell r="C58" t="str">
            <v>Unidad</v>
          </cell>
          <cell r="D58" t="str">
            <v>392/2.3.9.2.01 Utiles</v>
          </cell>
          <cell r="E58">
            <v>318</v>
          </cell>
          <cell r="G58">
            <v>315</v>
          </cell>
          <cell r="L58">
            <v>0</v>
          </cell>
          <cell r="M58">
            <v>1</v>
          </cell>
          <cell r="N58">
            <v>4.3070000000000004</v>
          </cell>
        </row>
        <row r="59">
          <cell r="B59" t="str">
            <v>Espiral transparente 3/8"</v>
          </cell>
          <cell r="C59" t="str">
            <v>Unidad</v>
          </cell>
          <cell r="D59" t="str">
            <v>392/2.3.9.2.01 Utiles</v>
          </cell>
          <cell r="E59">
            <v>193</v>
          </cell>
          <cell r="G59">
            <v>193</v>
          </cell>
          <cell r="L59">
            <v>0</v>
          </cell>
          <cell r="M59">
            <v>0</v>
          </cell>
          <cell r="N59">
            <v>2.2183999999999999</v>
          </cell>
        </row>
        <row r="60">
          <cell r="B60" t="str">
            <v>Espiral transparente 1"</v>
          </cell>
          <cell r="C60" t="str">
            <v>Unidad</v>
          </cell>
          <cell r="D60" t="str">
            <v>392/2.3.9.2.01 Utiles</v>
          </cell>
          <cell r="E60">
            <v>23</v>
          </cell>
          <cell r="G60">
            <v>23</v>
          </cell>
          <cell r="L60">
            <v>0</v>
          </cell>
          <cell r="M60">
            <v>0</v>
          </cell>
          <cell r="N60">
            <v>10</v>
          </cell>
        </row>
        <row r="61">
          <cell r="B61" t="str">
            <v>Espiral transparente 2"</v>
          </cell>
          <cell r="C61" t="str">
            <v>Unidad</v>
          </cell>
          <cell r="D61" t="str">
            <v>392/2.3.9.2.01 Utiles</v>
          </cell>
          <cell r="E61">
            <v>105</v>
          </cell>
          <cell r="G61">
            <v>105</v>
          </cell>
          <cell r="L61">
            <v>0</v>
          </cell>
          <cell r="M61">
            <v>0</v>
          </cell>
          <cell r="N61">
            <v>15</v>
          </cell>
        </row>
        <row r="62">
          <cell r="B62" t="str">
            <v>Espiral negro 1/4"</v>
          </cell>
          <cell r="C62" t="str">
            <v>Unidad</v>
          </cell>
          <cell r="D62" t="str">
            <v>392/2.3.9.2.01 Utiles</v>
          </cell>
          <cell r="E62">
            <v>102</v>
          </cell>
          <cell r="G62">
            <v>102</v>
          </cell>
          <cell r="L62">
            <v>0</v>
          </cell>
          <cell r="M62">
            <v>0</v>
          </cell>
          <cell r="N62">
            <v>1.1446000000000001</v>
          </cell>
        </row>
        <row r="63">
          <cell r="B63" t="str">
            <v>Espiral negro 1 1/2"</v>
          </cell>
          <cell r="C63" t="str">
            <v>Unidad</v>
          </cell>
          <cell r="D63" t="str">
            <v>392/2.3.9.2.01 Utiles</v>
          </cell>
          <cell r="E63">
            <v>43</v>
          </cell>
          <cell r="G63">
            <v>43</v>
          </cell>
          <cell r="L63">
            <v>0</v>
          </cell>
          <cell r="M63">
            <v>0</v>
          </cell>
          <cell r="N63">
            <v>3.5</v>
          </cell>
        </row>
        <row r="64">
          <cell r="B64" t="str">
            <v xml:space="preserve">Esponja lava platos  </v>
          </cell>
          <cell r="C64" t="str">
            <v>Unidad</v>
          </cell>
          <cell r="D64" t="str">
            <v>391/2.3.9.1.01 limpieza</v>
          </cell>
          <cell r="E64">
            <v>305</v>
          </cell>
          <cell r="G64">
            <v>287</v>
          </cell>
          <cell r="L64">
            <v>0</v>
          </cell>
          <cell r="M64">
            <v>2</v>
          </cell>
          <cell r="N64">
            <v>23.6</v>
          </cell>
        </row>
        <row r="65">
          <cell r="B65" t="str">
            <v>Felpa azul</v>
          </cell>
          <cell r="C65" t="str">
            <v>Docena</v>
          </cell>
          <cell r="D65" t="str">
            <v>392/2.3.9.2.01 Utiles</v>
          </cell>
          <cell r="E65">
            <v>11</v>
          </cell>
          <cell r="G65">
            <v>10</v>
          </cell>
          <cell r="L65">
            <v>0</v>
          </cell>
          <cell r="M65">
            <v>1</v>
          </cell>
          <cell r="N65">
            <v>169</v>
          </cell>
        </row>
        <row r="66">
          <cell r="B66" t="str">
            <v>Felpa negra</v>
          </cell>
          <cell r="C66" t="str">
            <v>Docena</v>
          </cell>
          <cell r="D66" t="str">
            <v>392/2.3.9.2.01 Utiles</v>
          </cell>
          <cell r="E66">
            <v>25</v>
          </cell>
          <cell r="G66">
            <v>25</v>
          </cell>
          <cell r="L66">
            <v>0</v>
          </cell>
          <cell r="M66">
            <v>0</v>
          </cell>
          <cell r="N66">
            <v>169</v>
          </cell>
        </row>
        <row r="67">
          <cell r="B67" t="str">
            <v>Felpa roja</v>
          </cell>
          <cell r="C67" t="str">
            <v>Docena</v>
          </cell>
          <cell r="D67" t="str">
            <v>392/2.3.9.2.01 Utiles</v>
          </cell>
          <cell r="E67">
            <v>9</v>
          </cell>
          <cell r="G67">
            <v>9</v>
          </cell>
          <cell r="L67">
            <v>0</v>
          </cell>
          <cell r="M67">
            <v>0</v>
          </cell>
          <cell r="N67">
            <v>169</v>
          </cell>
        </row>
        <row r="68">
          <cell r="B68" t="str">
            <v>Formulario de estudio socioeconómico (nueva imagen)</v>
          </cell>
          <cell r="C68" t="str">
            <v>Unidad</v>
          </cell>
          <cell r="D68" t="str">
            <v>392/2.3.9.2.01 Utiles</v>
          </cell>
          <cell r="E68">
            <v>0</v>
          </cell>
          <cell r="G68">
            <v>0</v>
          </cell>
          <cell r="L68">
            <v>0</v>
          </cell>
          <cell r="M68">
            <v>0</v>
          </cell>
          <cell r="N68">
            <v>4.5</v>
          </cell>
        </row>
        <row r="69">
          <cell r="B69" t="str">
            <v>Formulario IPM en cartonite</v>
          </cell>
          <cell r="C69" t="str">
            <v>Unidad</v>
          </cell>
          <cell r="D69" t="str">
            <v>392/2.3.9.2.01 Utiles</v>
          </cell>
          <cell r="E69">
            <v>0</v>
          </cell>
          <cell r="G69">
            <v>0</v>
          </cell>
          <cell r="L69">
            <v>0</v>
          </cell>
          <cell r="M69">
            <v>0</v>
          </cell>
          <cell r="N69">
            <v>49.972999999999999</v>
          </cell>
        </row>
        <row r="70">
          <cell r="B70" t="str">
            <v>Folder IPM en cartonite</v>
          </cell>
          <cell r="C70" t="str">
            <v>Unidad</v>
          </cell>
          <cell r="D70" t="str">
            <v>392/2.3.9.2.01 Utiles</v>
          </cell>
          <cell r="E70">
            <v>0</v>
          </cell>
          <cell r="G70">
            <v>0</v>
          </cell>
          <cell r="L70">
            <v>0</v>
          </cell>
          <cell r="M70">
            <v>0</v>
          </cell>
          <cell r="N70">
            <v>49.97</v>
          </cell>
        </row>
        <row r="71">
          <cell r="B71" t="str">
            <v>Folder 8 1/2x11 (100 ud)</v>
          </cell>
          <cell r="C71" t="str">
            <v>Caja</v>
          </cell>
          <cell r="D71" t="str">
            <v>392/2.3.9.2.01 Utiles</v>
          </cell>
          <cell r="E71">
            <v>43</v>
          </cell>
          <cell r="G71">
            <v>34</v>
          </cell>
          <cell r="L71">
            <v>0</v>
          </cell>
          <cell r="M71">
            <v>7</v>
          </cell>
          <cell r="N71">
            <v>200.6</v>
          </cell>
        </row>
        <row r="72">
          <cell r="B72" t="str">
            <v>Folder 8 1/2x14 (100 ud)</v>
          </cell>
          <cell r="C72" t="str">
            <v>Caja</v>
          </cell>
          <cell r="D72" t="str">
            <v>392/2.3.9.2.01 Utiles</v>
          </cell>
          <cell r="E72">
            <v>8</v>
          </cell>
          <cell r="G72">
            <v>6</v>
          </cell>
          <cell r="L72">
            <v>0</v>
          </cell>
          <cell r="M72">
            <v>2</v>
          </cell>
          <cell r="N72">
            <v>195</v>
          </cell>
        </row>
        <row r="73">
          <cell r="B73" t="str">
            <v>Folder 8 1/2x13 (100 ud)</v>
          </cell>
          <cell r="C73" t="str">
            <v>Caja</v>
          </cell>
          <cell r="D73" t="str">
            <v>392/2.3.9.2.01 Utiles</v>
          </cell>
          <cell r="E73">
            <v>26</v>
          </cell>
          <cell r="G73">
            <v>26</v>
          </cell>
          <cell r="L73">
            <v>0</v>
          </cell>
          <cell r="M73">
            <v>0</v>
          </cell>
          <cell r="N73">
            <v>195</v>
          </cell>
        </row>
        <row r="74">
          <cell r="B74" t="str">
            <v xml:space="preserve">Folder pendaflex 8 1/2x11 </v>
          </cell>
          <cell r="C74" t="str">
            <v>Caja</v>
          </cell>
          <cell r="D74" t="str">
            <v>392/2.3.9.2.01 Utiles</v>
          </cell>
          <cell r="E74">
            <v>0</v>
          </cell>
          <cell r="G74">
            <v>0</v>
          </cell>
          <cell r="L74">
            <v>0</v>
          </cell>
          <cell r="M74">
            <v>0</v>
          </cell>
          <cell r="N74">
            <v>325</v>
          </cell>
        </row>
        <row r="75">
          <cell r="B75" t="str">
            <v>Folder Pendaflex 8 1/2x14</v>
          </cell>
          <cell r="C75" t="str">
            <v>Caja</v>
          </cell>
          <cell r="D75" t="str">
            <v>392/2.3.9.2.01 Utiles</v>
          </cell>
          <cell r="E75">
            <v>8</v>
          </cell>
          <cell r="G75">
            <v>7</v>
          </cell>
          <cell r="L75">
            <v>0</v>
          </cell>
          <cell r="M75">
            <v>1</v>
          </cell>
          <cell r="N75">
            <v>603</v>
          </cell>
        </row>
        <row r="76">
          <cell r="B76" t="str">
            <v xml:space="preserve">Funda plástica obscura para desechos (20x17) </v>
          </cell>
          <cell r="C76" t="str">
            <v>Unidad</v>
          </cell>
          <cell r="D76" t="str">
            <v>391/2.3.9.1.01 limpieza</v>
          </cell>
          <cell r="E76">
            <v>0</v>
          </cell>
          <cell r="G76">
            <v>0</v>
          </cell>
          <cell r="L76">
            <v>0</v>
          </cell>
          <cell r="M76">
            <v>0</v>
          </cell>
          <cell r="N76">
            <v>0.92</v>
          </cell>
        </row>
        <row r="77">
          <cell r="B77" t="str">
            <v xml:space="preserve">Funda plástica obscura para desechos (15 gl) </v>
          </cell>
          <cell r="C77" t="str">
            <v>Unidad</v>
          </cell>
          <cell r="D77" t="str">
            <v>391/2.3.9.1.01 limpieza</v>
          </cell>
          <cell r="E77">
            <v>3582</v>
          </cell>
          <cell r="G77">
            <v>3293</v>
          </cell>
          <cell r="L77">
            <v>0</v>
          </cell>
          <cell r="M77">
            <v>5</v>
          </cell>
          <cell r="N77">
            <v>2.8319999999999999</v>
          </cell>
        </row>
        <row r="78">
          <cell r="B78" t="str">
            <v xml:space="preserve">Funda plástica obscura para desechos (30 gl) </v>
          </cell>
          <cell r="C78" t="str">
            <v>Unidad</v>
          </cell>
          <cell r="D78" t="str">
            <v>391/2.3.9.1.01 limpieza</v>
          </cell>
          <cell r="E78">
            <v>1051</v>
          </cell>
          <cell r="G78">
            <v>3138</v>
          </cell>
          <cell r="L78">
            <v>1</v>
          </cell>
          <cell r="M78">
            <v>8</v>
          </cell>
          <cell r="N78">
            <v>3.0680000000000001</v>
          </cell>
        </row>
        <row r="79">
          <cell r="B79" t="str">
            <v xml:space="preserve">Funda plástica obscura para desechos (55 gl) </v>
          </cell>
          <cell r="C79" t="str">
            <v>Unidad</v>
          </cell>
          <cell r="D79" t="str">
            <v>391/2.3.9.1.01 limpieza</v>
          </cell>
          <cell r="E79">
            <v>3793</v>
          </cell>
          <cell r="G79">
            <v>3469</v>
          </cell>
          <cell r="L79">
            <v>0</v>
          </cell>
          <cell r="M79">
            <v>9</v>
          </cell>
          <cell r="N79">
            <v>4.1890000000000001</v>
          </cell>
        </row>
        <row r="80">
          <cell r="B80" t="str">
            <v>Ganchos de metal para archivar</v>
          </cell>
          <cell r="C80" t="str">
            <v>Caja</v>
          </cell>
          <cell r="D80" t="str">
            <v>392/2.3.9.2.01 Utiles</v>
          </cell>
          <cell r="E80">
            <v>11</v>
          </cell>
          <cell r="G80">
            <v>10</v>
          </cell>
          <cell r="L80">
            <v>0</v>
          </cell>
          <cell r="M80">
            <v>1</v>
          </cell>
          <cell r="N80">
            <v>32</v>
          </cell>
        </row>
        <row r="81">
          <cell r="B81" t="str">
            <v>Goma de Borrar (borra)</v>
          </cell>
          <cell r="C81" t="str">
            <v>Unidad</v>
          </cell>
          <cell r="D81" t="str">
            <v>392/2.3.9.2.01 Utiles</v>
          </cell>
          <cell r="E81">
            <v>3686</v>
          </cell>
          <cell r="G81">
            <v>2506</v>
          </cell>
          <cell r="L81">
            <v>0</v>
          </cell>
          <cell r="M81">
            <v>7</v>
          </cell>
          <cell r="N81">
            <v>3.9687333333299999</v>
          </cell>
        </row>
        <row r="82">
          <cell r="B82" t="str">
            <v>Gorra bordada color rojo</v>
          </cell>
          <cell r="C82" t="str">
            <v>Unidad</v>
          </cell>
          <cell r="D82" t="str">
            <v>392/2.3.9.2.01 Utiles</v>
          </cell>
          <cell r="E82">
            <v>0</v>
          </cell>
          <cell r="G82">
            <v>0</v>
          </cell>
          <cell r="L82">
            <v>0</v>
          </cell>
          <cell r="M82">
            <v>0</v>
          </cell>
          <cell r="N82">
            <v>297.36</v>
          </cell>
        </row>
        <row r="83">
          <cell r="B83" t="str">
            <v>Grapas industriales</v>
          </cell>
          <cell r="C83" t="str">
            <v>Caja</v>
          </cell>
          <cell r="D83" t="str">
            <v>392/2.3.9.2.01 Utiles</v>
          </cell>
          <cell r="E83">
            <v>40</v>
          </cell>
          <cell r="G83">
            <v>40</v>
          </cell>
          <cell r="L83">
            <v>0</v>
          </cell>
          <cell r="M83">
            <v>0</v>
          </cell>
          <cell r="N83">
            <v>26</v>
          </cell>
        </row>
        <row r="84">
          <cell r="B84" t="str">
            <v xml:space="preserve">Grapas tamaño estándar </v>
          </cell>
          <cell r="C84" t="str">
            <v>Caja</v>
          </cell>
          <cell r="D84" t="str">
            <v>392/2.3.9.2.01 Utiles</v>
          </cell>
          <cell r="E84">
            <v>123</v>
          </cell>
          <cell r="G84">
            <v>114</v>
          </cell>
          <cell r="L84">
            <v>0</v>
          </cell>
          <cell r="M84">
            <v>5</v>
          </cell>
          <cell r="N84">
            <v>24.9924</v>
          </cell>
        </row>
        <row r="85">
          <cell r="B85" t="str">
            <v xml:space="preserve">Grapadora grande </v>
          </cell>
          <cell r="C85" t="str">
            <v>Unidad</v>
          </cell>
          <cell r="D85" t="str">
            <v>392/2.3.9.2.01 Utiles</v>
          </cell>
          <cell r="E85">
            <v>3</v>
          </cell>
          <cell r="G85">
            <v>3</v>
          </cell>
          <cell r="L85">
            <v>0</v>
          </cell>
          <cell r="M85">
            <v>0</v>
          </cell>
          <cell r="N85">
            <v>325</v>
          </cell>
        </row>
        <row r="86">
          <cell r="B86" t="str">
            <v>Grapadora estándar</v>
          </cell>
          <cell r="C86" t="str">
            <v>Unidad</v>
          </cell>
          <cell r="D86" t="str">
            <v>392/2.3.9.2.01 Utiles</v>
          </cell>
          <cell r="E86">
            <v>136</v>
          </cell>
          <cell r="G86">
            <v>136</v>
          </cell>
          <cell r="L86">
            <v>0</v>
          </cell>
          <cell r="M86">
            <v>0</v>
          </cell>
          <cell r="N86">
            <v>141.6</v>
          </cell>
        </row>
        <row r="87">
          <cell r="B87" t="str">
            <v>Guantes de goma (par)</v>
          </cell>
          <cell r="C87" t="str">
            <v>Unidad</v>
          </cell>
          <cell r="D87" t="str">
            <v>391/2.3.9.1.01 limpieza</v>
          </cell>
          <cell r="E87">
            <v>371</v>
          </cell>
          <cell r="G87">
            <v>350</v>
          </cell>
          <cell r="L87">
            <v>0</v>
          </cell>
          <cell r="M87">
            <v>5</v>
          </cell>
          <cell r="N87">
            <v>36.58</v>
          </cell>
        </row>
        <row r="88">
          <cell r="B88" t="str">
            <v>Insecticida en spray</v>
          </cell>
          <cell r="C88" t="str">
            <v>Unidad</v>
          </cell>
          <cell r="D88" t="str">
            <v>391/2.3.9.1.01 limpieza</v>
          </cell>
          <cell r="E88">
            <v>186</v>
          </cell>
          <cell r="G88">
            <v>182</v>
          </cell>
          <cell r="L88">
            <v>0</v>
          </cell>
          <cell r="M88">
            <v>2</v>
          </cell>
          <cell r="N88">
            <v>95</v>
          </cell>
        </row>
        <row r="89">
          <cell r="B89" t="str">
            <v>Jabón líquido para las manos</v>
          </cell>
          <cell r="C89" t="str">
            <v>Ud./Galón</v>
          </cell>
          <cell r="D89" t="str">
            <v>391/2.3.9.1.01 limpieza</v>
          </cell>
          <cell r="E89">
            <v>216</v>
          </cell>
          <cell r="G89">
            <v>205</v>
          </cell>
          <cell r="L89">
            <v>0</v>
          </cell>
          <cell r="M89">
            <v>2</v>
          </cell>
          <cell r="N89">
            <v>115.64</v>
          </cell>
        </row>
        <row r="90">
          <cell r="B90" t="str">
            <v xml:space="preserve">Lanilla </v>
          </cell>
          <cell r="C90" t="str">
            <v>Yarda</v>
          </cell>
          <cell r="D90" t="str">
            <v>391/2.3.9.1.01 limpieza</v>
          </cell>
          <cell r="E90">
            <v>462.5</v>
          </cell>
          <cell r="G90">
            <v>452.5</v>
          </cell>
          <cell r="L90">
            <v>0</v>
          </cell>
          <cell r="M90">
            <v>2</v>
          </cell>
          <cell r="N90">
            <v>53.1</v>
          </cell>
        </row>
        <row r="91">
          <cell r="B91" t="str">
            <v>Lapicero azul</v>
          </cell>
          <cell r="C91" t="str">
            <v>Docena</v>
          </cell>
          <cell r="D91" t="str">
            <v>392/2.3.9.2.01 Utiles</v>
          </cell>
          <cell r="E91">
            <v>562</v>
          </cell>
          <cell r="G91">
            <v>491</v>
          </cell>
          <cell r="L91">
            <v>0</v>
          </cell>
          <cell r="M91">
            <v>14</v>
          </cell>
          <cell r="N91">
            <v>69</v>
          </cell>
        </row>
        <row r="92">
          <cell r="B92" t="str">
            <v>Lapicero negro</v>
          </cell>
          <cell r="C92" t="str">
            <v>Docena</v>
          </cell>
          <cell r="D92" t="str">
            <v>392/2.3.9.2.01 Utiles</v>
          </cell>
          <cell r="E92">
            <v>81</v>
          </cell>
          <cell r="G92">
            <v>77</v>
          </cell>
          <cell r="L92">
            <v>0</v>
          </cell>
          <cell r="M92">
            <v>2</v>
          </cell>
          <cell r="N92">
            <v>30</v>
          </cell>
        </row>
        <row r="93">
          <cell r="B93" t="str">
            <v>Lapicero rojo</v>
          </cell>
          <cell r="C93" t="str">
            <v>Docena</v>
          </cell>
          <cell r="D93" t="str">
            <v>392/2.3.9.2.01 Utiles</v>
          </cell>
          <cell r="E93">
            <v>65</v>
          </cell>
          <cell r="G93">
            <v>61</v>
          </cell>
          <cell r="L93">
            <v>0</v>
          </cell>
          <cell r="M93">
            <v>2</v>
          </cell>
          <cell r="N93">
            <v>30</v>
          </cell>
        </row>
        <row r="94">
          <cell r="B94" t="str">
            <v>Lápiz de carbón</v>
          </cell>
          <cell r="C94" t="str">
            <v>Docena</v>
          </cell>
          <cell r="D94" t="str">
            <v>392/2.3.9.2.01 Utiles</v>
          </cell>
          <cell r="E94">
            <v>409</v>
          </cell>
          <cell r="G94">
            <v>287</v>
          </cell>
          <cell r="L94">
            <v>0</v>
          </cell>
          <cell r="M94">
            <v>12</v>
          </cell>
          <cell r="N94">
            <v>70</v>
          </cell>
        </row>
        <row r="95">
          <cell r="B95" t="str">
            <v>Lavaplatos en pasta</v>
          </cell>
          <cell r="C95" t="str">
            <v>Unidad</v>
          </cell>
          <cell r="D95" t="str">
            <v>391/2.3.9.1.01 limpieza</v>
          </cell>
          <cell r="E95">
            <v>291</v>
          </cell>
          <cell r="G95">
            <v>266</v>
          </cell>
          <cell r="L95">
            <v>0</v>
          </cell>
          <cell r="M95">
            <v>5</v>
          </cell>
          <cell r="N95">
            <v>84.96</v>
          </cell>
        </row>
        <row r="96">
          <cell r="B96" t="str">
            <v>Libreta 5x8</v>
          </cell>
          <cell r="C96" t="str">
            <v>Unidad</v>
          </cell>
          <cell r="D96" t="str">
            <v>392/2.3.9.2.01 Utiles</v>
          </cell>
          <cell r="E96">
            <v>537</v>
          </cell>
          <cell r="G96">
            <v>413</v>
          </cell>
          <cell r="L96">
            <v>0</v>
          </cell>
          <cell r="M96">
            <v>5</v>
          </cell>
          <cell r="N96">
            <v>14.278</v>
          </cell>
        </row>
        <row r="97">
          <cell r="B97" t="str">
            <v>Libreta 8 1/2x11</v>
          </cell>
          <cell r="C97" t="str">
            <v>Unidad</v>
          </cell>
          <cell r="D97" t="str">
            <v>392/2.3.9.2.01 Utiles</v>
          </cell>
          <cell r="E97">
            <v>795</v>
          </cell>
          <cell r="G97">
            <v>704</v>
          </cell>
          <cell r="L97">
            <v>0</v>
          </cell>
          <cell r="M97">
            <v>4</v>
          </cell>
          <cell r="N97">
            <v>29.5</v>
          </cell>
        </row>
        <row r="98">
          <cell r="B98" t="str">
            <v xml:space="preserve">Libro Estudio Socioeconómico </v>
          </cell>
          <cell r="C98" t="str">
            <v>Unidad</v>
          </cell>
          <cell r="D98" t="str">
            <v>392/2.3.9.2.01 Utiles</v>
          </cell>
          <cell r="E98">
            <v>0</v>
          </cell>
          <cell r="G98">
            <v>0</v>
          </cell>
          <cell r="L98">
            <v>0</v>
          </cell>
          <cell r="M98">
            <v>0</v>
          </cell>
          <cell r="N98">
            <v>620.33000000000004</v>
          </cell>
        </row>
        <row r="99">
          <cell r="B99" t="str">
            <v>Libro Estudio Socioeconómico (Barahona)</v>
          </cell>
          <cell r="C99" t="str">
            <v>Unidad</v>
          </cell>
          <cell r="D99" t="str">
            <v>392/2.3.9.2.01 Utiles</v>
          </cell>
          <cell r="E99">
            <v>0</v>
          </cell>
          <cell r="G99">
            <v>0</v>
          </cell>
          <cell r="L99">
            <v>0</v>
          </cell>
          <cell r="M99">
            <v>0</v>
          </cell>
          <cell r="N99">
            <v>862.4</v>
          </cell>
        </row>
        <row r="100">
          <cell r="B100" t="str">
            <v>Libro Estudio Socioeconómico (Distrito)</v>
          </cell>
          <cell r="C100" t="str">
            <v>Unidad</v>
          </cell>
          <cell r="D100" t="str">
            <v>392/2.3.9.2.01 Utiles</v>
          </cell>
          <cell r="E100">
            <v>0</v>
          </cell>
          <cell r="G100">
            <v>0</v>
          </cell>
          <cell r="L100">
            <v>0</v>
          </cell>
          <cell r="M100">
            <v>0</v>
          </cell>
          <cell r="N100">
            <v>1457.04</v>
          </cell>
        </row>
        <row r="101">
          <cell r="B101" t="str">
            <v>Libro Estudio Socioeconómico (Santiago)</v>
          </cell>
          <cell r="C101" t="str">
            <v>Unidad</v>
          </cell>
          <cell r="D101" t="str">
            <v>392/2.3.9.2.01 Utiles</v>
          </cell>
          <cell r="E101">
            <v>0</v>
          </cell>
          <cell r="G101">
            <v>0</v>
          </cell>
          <cell r="L101">
            <v>0</v>
          </cell>
          <cell r="M101">
            <v>0</v>
          </cell>
          <cell r="N101">
            <v>862.4</v>
          </cell>
        </row>
        <row r="102">
          <cell r="B102" t="str">
            <v>Libro Estudio Socioeconómico (Sto. Dgo.)</v>
          </cell>
          <cell r="C102" t="str">
            <v>Unidad</v>
          </cell>
          <cell r="D102" t="str">
            <v>392/2.3.9.2.01 Utiles</v>
          </cell>
          <cell r="E102">
            <v>0</v>
          </cell>
          <cell r="G102">
            <v>0</v>
          </cell>
          <cell r="L102">
            <v>0</v>
          </cell>
          <cell r="M102">
            <v>0</v>
          </cell>
          <cell r="N102">
            <v>1457.04</v>
          </cell>
        </row>
        <row r="103">
          <cell r="B103" t="str">
            <v>Libro Estudio Socioeconómico (La Altagracia)</v>
          </cell>
          <cell r="C103" t="str">
            <v>Unidad</v>
          </cell>
          <cell r="D103" t="str">
            <v>392/2.3.9.2.01 Utiles</v>
          </cell>
          <cell r="E103">
            <v>0</v>
          </cell>
          <cell r="G103">
            <v>0</v>
          </cell>
          <cell r="L103">
            <v>0</v>
          </cell>
          <cell r="M103">
            <v>0</v>
          </cell>
          <cell r="N103">
            <v>1813.56</v>
          </cell>
        </row>
        <row r="104">
          <cell r="B104" t="str">
            <v>Libro Estudio Socioeconómico (Puerto Plata)</v>
          </cell>
          <cell r="C104" t="str">
            <v>Unidad</v>
          </cell>
          <cell r="D104" t="str">
            <v>392/2.3.9.2.01 Utiles</v>
          </cell>
          <cell r="E104">
            <v>0</v>
          </cell>
          <cell r="G104">
            <v>0</v>
          </cell>
          <cell r="L104">
            <v>0</v>
          </cell>
          <cell r="M104">
            <v>0</v>
          </cell>
          <cell r="N104">
            <v>1813.56</v>
          </cell>
        </row>
        <row r="105">
          <cell r="B105" t="str">
            <v>Libro record 500 Páginas</v>
          </cell>
          <cell r="C105" t="str">
            <v>Unidad</v>
          </cell>
          <cell r="D105" t="str">
            <v>392/2.3.9.2.01 Utiles</v>
          </cell>
          <cell r="E105">
            <v>58</v>
          </cell>
          <cell r="G105">
            <v>53</v>
          </cell>
          <cell r="L105">
            <v>0</v>
          </cell>
          <cell r="M105">
            <v>3</v>
          </cell>
          <cell r="N105">
            <v>187.148</v>
          </cell>
        </row>
        <row r="106">
          <cell r="B106" t="str">
            <v>Limpia cristal</v>
          </cell>
          <cell r="C106" t="str">
            <v>Unidad</v>
          </cell>
          <cell r="D106" t="str">
            <v>391/2.3.9.1.01 limpieza</v>
          </cell>
          <cell r="E106">
            <v>15</v>
          </cell>
          <cell r="G106">
            <v>15</v>
          </cell>
          <cell r="L106">
            <v>0</v>
          </cell>
          <cell r="M106">
            <v>0</v>
          </cell>
          <cell r="N106">
            <v>123.9</v>
          </cell>
        </row>
        <row r="107">
          <cell r="B107" t="str">
            <v>Limpia pisos (Suaper)</v>
          </cell>
          <cell r="C107" t="str">
            <v>Unidad</v>
          </cell>
          <cell r="D107" t="str">
            <v>391/2.3.9.1.01 limpieza</v>
          </cell>
          <cell r="E107">
            <v>109</v>
          </cell>
          <cell r="G107">
            <v>103</v>
          </cell>
          <cell r="L107">
            <v>0</v>
          </cell>
          <cell r="M107">
            <v>2</v>
          </cell>
          <cell r="N107">
            <v>159.30000000000001</v>
          </cell>
        </row>
        <row r="108">
          <cell r="B108" t="str">
            <v>Limpiador de Madera  (botella 12 oz)</v>
          </cell>
          <cell r="C108" t="str">
            <v>Unidad</v>
          </cell>
          <cell r="D108" t="str">
            <v>391/2.3.9.1.01 limpieza</v>
          </cell>
          <cell r="E108">
            <v>11</v>
          </cell>
          <cell r="G108">
            <v>11</v>
          </cell>
          <cell r="L108">
            <v>0</v>
          </cell>
          <cell r="M108">
            <v>0</v>
          </cell>
          <cell r="N108">
            <v>160</v>
          </cell>
        </row>
        <row r="109">
          <cell r="B109" t="str">
            <v>Limpiador multiuso en spray</v>
          </cell>
          <cell r="C109" t="str">
            <v>Unidad</v>
          </cell>
          <cell r="D109" t="str">
            <v>391/2.3.9.1.01 limpieza</v>
          </cell>
          <cell r="E109">
            <v>92</v>
          </cell>
          <cell r="G109">
            <v>84</v>
          </cell>
          <cell r="L109">
            <v>0</v>
          </cell>
          <cell r="M109">
            <v>1</v>
          </cell>
          <cell r="N109">
            <v>247.8</v>
          </cell>
        </row>
        <row r="110">
          <cell r="B110" t="str">
            <v>Marcador azul permanente</v>
          </cell>
          <cell r="C110" t="str">
            <v>Unidad</v>
          </cell>
          <cell r="D110" t="str">
            <v>392/2.3.9.2.01 Utiles</v>
          </cell>
          <cell r="E110">
            <v>90</v>
          </cell>
          <cell r="G110">
            <v>90</v>
          </cell>
          <cell r="L110">
            <v>0</v>
          </cell>
          <cell r="M110">
            <v>0</v>
          </cell>
          <cell r="N110">
            <v>9.44</v>
          </cell>
        </row>
        <row r="111">
          <cell r="B111" t="str">
            <v>Marcador de página 4 colores (Orejita)</v>
          </cell>
          <cell r="C111" t="str">
            <v>Unidad</v>
          </cell>
          <cell r="D111" t="str">
            <v>392/2.3.9.2.01 Utiles</v>
          </cell>
          <cell r="E111">
            <v>17</v>
          </cell>
          <cell r="G111">
            <v>16</v>
          </cell>
          <cell r="L111">
            <v>0</v>
          </cell>
          <cell r="M111">
            <v>1</v>
          </cell>
          <cell r="N111">
            <v>182.9</v>
          </cell>
        </row>
        <row r="112">
          <cell r="B112" t="str">
            <v>Marcador negro permanente</v>
          </cell>
          <cell r="C112" t="str">
            <v>Unidad</v>
          </cell>
          <cell r="D112" t="str">
            <v>392/2.3.9.2.01 Utiles</v>
          </cell>
          <cell r="E112">
            <v>199</v>
          </cell>
          <cell r="G112">
            <v>199</v>
          </cell>
          <cell r="L112">
            <v>0</v>
          </cell>
          <cell r="M112">
            <v>0</v>
          </cell>
          <cell r="N112">
            <v>9.44</v>
          </cell>
        </row>
        <row r="113">
          <cell r="B113" t="str">
            <v>Marcador rojo permanente</v>
          </cell>
          <cell r="C113" t="str">
            <v>Unidad</v>
          </cell>
          <cell r="D113" t="str">
            <v>392/2.3.9.2.01 Utiles</v>
          </cell>
          <cell r="E113">
            <v>267</v>
          </cell>
          <cell r="G113">
            <v>267</v>
          </cell>
          <cell r="L113">
            <v>0</v>
          </cell>
          <cell r="M113">
            <v>0</v>
          </cell>
          <cell r="N113">
            <v>15</v>
          </cell>
        </row>
        <row r="114">
          <cell r="B114" t="str">
            <v>Marcador verde permanente</v>
          </cell>
          <cell r="C114" t="str">
            <v>Unidad</v>
          </cell>
          <cell r="D114" t="str">
            <v>392/2.3.9.2.01 Utiles</v>
          </cell>
          <cell r="E114">
            <v>68</v>
          </cell>
          <cell r="G114">
            <v>68</v>
          </cell>
          <cell r="L114">
            <v>0</v>
          </cell>
          <cell r="M114">
            <v>0</v>
          </cell>
          <cell r="N114">
            <v>15</v>
          </cell>
        </row>
        <row r="115">
          <cell r="B115" t="str">
            <v>Marcador azul para pizarras</v>
          </cell>
          <cell r="C115" t="str">
            <v>Unidad</v>
          </cell>
          <cell r="D115" t="str">
            <v>392/2.3.9.2.01 Utiles</v>
          </cell>
          <cell r="E115">
            <v>134</v>
          </cell>
          <cell r="G115">
            <v>132</v>
          </cell>
          <cell r="L115">
            <v>0</v>
          </cell>
          <cell r="M115">
            <v>1</v>
          </cell>
          <cell r="N115">
            <v>35.4</v>
          </cell>
        </row>
        <row r="116">
          <cell r="B116" t="str">
            <v>Marcador negro para pizarras</v>
          </cell>
          <cell r="C116" t="str">
            <v>Unidad</v>
          </cell>
          <cell r="D116" t="str">
            <v>392/2.3.9.2.01 Utiles</v>
          </cell>
          <cell r="E116">
            <v>54</v>
          </cell>
          <cell r="G116">
            <v>52</v>
          </cell>
          <cell r="L116">
            <v>0</v>
          </cell>
          <cell r="M116">
            <v>1</v>
          </cell>
          <cell r="N116">
            <v>35.4</v>
          </cell>
        </row>
        <row r="117">
          <cell r="B117" t="str">
            <v xml:space="preserve">Marcadores rojo para pizarras </v>
          </cell>
          <cell r="C117" t="str">
            <v>Unidad</v>
          </cell>
          <cell r="D117" t="str">
            <v>392/2.3.9.2.01 Utiles</v>
          </cell>
          <cell r="E117">
            <v>87</v>
          </cell>
          <cell r="G117">
            <v>87</v>
          </cell>
          <cell r="L117">
            <v>0</v>
          </cell>
          <cell r="M117">
            <v>0</v>
          </cell>
          <cell r="N117">
            <v>15</v>
          </cell>
        </row>
        <row r="118">
          <cell r="B118" t="str">
            <v xml:space="preserve">Marcador verde para pizarras </v>
          </cell>
          <cell r="C118" t="str">
            <v>Unidad</v>
          </cell>
          <cell r="D118" t="str">
            <v>392/2.3.9.2.01 Utiles</v>
          </cell>
          <cell r="E118">
            <v>135</v>
          </cell>
          <cell r="G118">
            <v>135</v>
          </cell>
          <cell r="L118">
            <v>0</v>
          </cell>
          <cell r="M118">
            <v>0</v>
          </cell>
          <cell r="N118">
            <v>33.04</v>
          </cell>
        </row>
        <row r="119">
          <cell r="B119" t="str">
            <v>Mochila serigrafiada negra</v>
          </cell>
          <cell r="C119" t="str">
            <v>Unidad</v>
          </cell>
          <cell r="D119" t="str">
            <v>392/2.3.9.2.01 Utiles</v>
          </cell>
          <cell r="E119">
            <v>0</v>
          </cell>
          <cell r="G119">
            <v>0</v>
          </cell>
          <cell r="L119">
            <v>0</v>
          </cell>
          <cell r="M119">
            <v>0</v>
          </cell>
          <cell r="N119">
            <v>438</v>
          </cell>
        </row>
        <row r="120">
          <cell r="B120" t="str">
            <v>Mochila bordada color rojo</v>
          </cell>
          <cell r="C120" t="str">
            <v>Unidad</v>
          </cell>
          <cell r="D120" t="str">
            <v>392/2.3.9.2.01 Utiles</v>
          </cell>
          <cell r="E120">
            <v>0</v>
          </cell>
          <cell r="G120">
            <v>0</v>
          </cell>
          <cell r="L120">
            <v>0</v>
          </cell>
          <cell r="M120">
            <v>0</v>
          </cell>
          <cell r="N120">
            <v>429.52</v>
          </cell>
        </row>
        <row r="121">
          <cell r="B121" t="str">
            <v>Mouse Pad serigrafiado</v>
          </cell>
          <cell r="C121" t="str">
            <v>Unidad</v>
          </cell>
          <cell r="D121" t="str">
            <v>392/2.3.9.2.01 Utiles</v>
          </cell>
          <cell r="E121">
            <v>15</v>
          </cell>
          <cell r="G121">
            <v>15</v>
          </cell>
          <cell r="L121">
            <v>0</v>
          </cell>
          <cell r="M121">
            <v>0</v>
          </cell>
          <cell r="N121">
            <v>259.60000000000002</v>
          </cell>
        </row>
        <row r="122">
          <cell r="B122" t="str">
            <v>Neutralizante de olor (22 oz)</v>
          </cell>
          <cell r="C122" t="str">
            <v>Unidad</v>
          </cell>
          <cell r="D122" t="str">
            <v>391/2.3.9.1.01 limpieza</v>
          </cell>
          <cell r="E122">
            <v>0</v>
          </cell>
          <cell r="G122">
            <v>0</v>
          </cell>
          <cell r="L122">
            <v>0</v>
          </cell>
          <cell r="M122">
            <v>0</v>
          </cell>
          <cell r="N122">
            <v>172</v>
          </cell>
        </row>
        <row r="123">
          <cell r="B123" t="str">
            <v>Papel de baño tamaño Jumbo (rollo)</v>
          </cell>
          <cell r="C123" t="str">
            <v>Unidad</v>
          </cell>
          <cell r="D123" t="str">
            <v>391/2.3.9.1.01 limpieza</v>
          </cell>
          <cell r="E123">
            <v>1486</v>
          </cell>
          <cell r="G123">
            <v>1353</v>
          </cell>
          <cell r="L123">
            <v>0</v>
          </cell>
          <cell r="M123">
            <v>5</v>
          </cell>
          <cell r="N123">
            <v>82.6</v>
          </cell>
        </row>
        <row r="124">
          <cell r="B124" t="str">
            <v>Papel de baño tamaño pequeño (rollo)</v>
          </cell>
          <cell r="C124" t="str">
            <v>Unidad</v>
          </cell>
          <cell r="D124" t="str">
            <v>391/2.3.9.1.01 limpieza</v>
          </cell>
          <cell r="E124">
            <v>0</v>
          </cell>
          <cell r="G124">
            <v>36</v>
          </cell>
          <cell r="L124">
            <v>1</v>
          </cell>
          <cell r="M124">
            <v>1</v>
          </cell>
          <cell r="N124">
            <v>12.5</v>
          </cell>
        </row>
        <row r="125">
          <cell r="B125" t="str">
            <v xml:space="preserve">Papel de transferencia térmica (rollo)  </v>
          </cell>
          <cell r="C125" t="str">
            <v>Unidad</v>
          </cell>
          <cell r="D125" t="str">
            <v>392/2.3.9.2.01 Utiles</v>
          </cell>
          <cell r="E125">
            <v>217</v>
          </cell>
          <cell r="G125">
            <v>217</v>
          </cell>
          <cell r="L125">
            <v>0</v>
          </cell>
          <cell r="M125">
            <v>0</v>
          </cell>
          <cell r="N125">
            <v>44.84</v>
          </cell>
        </row>
        <row r="126">
          <cell r="B126" t="str">
            <v>Papel para rotafolio</v>
          </cell>
          <cell r="C126" t="str">
            <v>Unidad</v>
          </cell>
          <cell r="D126" t="str">
            <v>392/2.3.9.2.01 Utiles</v>
          </cell>
          <cell r="E126">
            <v>7</v>
          </cell>
          <cell r="G126">
            <v>7</v>
          </cell>
          <cell r="L126">
            <v>0</v>
          </cell>
          <cell r="M126">
            <v>0</v>
          </cell>
          <cell r="N126">
            <v>767</v>
          </cell>
        </row>
        <row r="127">
          <cell r="B127" t="str">
            <v>Papel toalla (rollo)</v>
          </cell>
          <cell r="C127" t="str">
            <v>Unidad</v>
          </cell>
          <cell r="D127" t="str">
            <v>391/2.3.9.1.01 limpieza</v>
          </cell>
          <cell r="E127">
            <v>541</v>
          </cell>
          <cell r="G127">
            <v>511</v>
          </cell>
          <cell r="L127">
            <v>0</v>
          </cell>
          <cell r="M127">
            <v>1</v>
          </cell>
          <cell r="N127">
            <v>195.683333333333</v>
          </cell>
        </row>
        <row r="128">
          <cell r="B128" t="str">
            <v>Pegamento blanco (Ega)</v>
          </cell>
          <cell r="C128" t="str">
            <v>Unidad</v>
          </cell>
          <cell r="D128" t="str">
            <v>392/2.3.9.2.01 Utiles</v>
          </cell>
          <cell r="E128">
            <v>176</v>
          </cell>
          <cell r="G128">
            <v>176</v>
          </cell>
          <cell r="L128">
            <v>0</v>
          </cell>
          <cell r="M128">
            <v>0</v>
          </cell>
          <cell r="N128">
            <v>51.743000000000002</v>
          </cell>
        </row>
        <row r="129">
          <cell r="B129" t="str">
            <v>Pegamento en barra</v>
          </cell>
          <cell r="C129" t="str">
            <v>Unidad</v>
          </cell>
          <cell r="D129" t="str">
            <v>392/2.3.9.2.01 Utiles</v>
          </cell>
          <cell r="E129">
            <v>92</v>
          </cell>
          <cell r="G129">
            <v>58</v>
          </cell>
          <cell r="L129">
            <v>0</v>
          </cell>
          <cell r="M129">
            <v>4</v>
          </cell>
          <cell r="N129">
            <v>53.1</v>
          </cell>
        </row>
        <row r="130">
          <cell r="B130" t="str">
            <v>Perforadora 2 hoyos</v>
          </cell>
          <cell r="C130" t="str">
            <v>Unidad</v>
          </cell>
          <cell r="D130" t="str">
            <v>392/2.3.9.2.01 Utiles</v>
          </cell>
          <cell r="E130">
            <v>34</v>
          </cell>
          <cell r="G130">
            <v>34</v>
          </cell>
          <cell r="L130">
            <v>0</v>
          </cell>
          <cell r="M130">
            <v>0</v>
          </cell>
          <cell r="N130">
            <v>166.00239999999999</v>
          </cell>
        </row>
        <row r="131">
          <cell r="B131" t="str">
            <v xml:space="preserve">Perforadora 3 hoyos (grande) </v>
          </cell>
          <cell r="C131" t="str">
            <v>Unidad</v>
          </cell>
          <cell r="D131" t="str">
            <v>392/2.3.9.2.01 Utiles</v>
          </cell>
          <cell r="E131">
            <v>0</v>
          </cell>
          <cell r="G131">
            <v>0</v>
          </cell>
          <cell r="L131">
            <v>0</v>
          </cell>
          <cell r="M131">
            <v>0</v>
          </cell>
          <cell r="N131">
            <v>330</v>
          </cell>
        </row>
        <row r="132">
          <cell r="B132" t="str">
            <v>Perforadora 3 hoyos (pequeña)</v>
          </cell>
          <cell r="C132" t="str">
            <v>Unidad</v>
          </cell>
          <cell r="D132" t="str">
            <v>392/2.3.9.2.01 Utiles</v>
          </cell>
          <cell r="E132">
            <v>2</v>
          </cell>
          <cell r="G132">
            <v>2</v>
          </cell>
          <cell r="L132">
            <v>0</v>
          </cell>
          <cell r="M132">
            <v>0</v>
          </cell>
          <cell r="N132">
            <v>210.04</v>
          </cell>
        </row>
        <row r="133">
          <cell r="B133" t="str">
            <v>Porta clips</v>
          </cell>
          <cell r="C133" t="str">
            <v>Unidad</v>
          </cell>
          <cell r="D133" t="str">
            <v>392/2.3.9.2.01 Utiles</v>
          </cell>
          <cell r="E133">
            <v>12</v>
          </cell>
          <cell r="G133">
            <v>11</v>
          </cell>
          <cell r="L133">
            <v>0</v>
          </cell>
          <cell r="M133">
            <v>1</v>
          </cell>
          <cell r="N133">
            <v>15</v>
          </cell>
        </row>
        <row r="134">
          <cell r="B134" t="str">
            <v>Porta lápiz</v>
          </cell>
          <cell r="C134" t="str">
            <v>Unidad</v>
          </cell>
          <cell r="D134" t="str">
            <v>392/2.3.9.2.01 Utiles</v>
          </cell>
          <cell r="E134">
            <v>30</v>
          </cell>
          <cell r="G134">
            <v>30</v>
          </cell>
          <cell r="L134">
            <v>0</v>
          </cell>
          <cell r="M134">
            <v>0</v>
          </cell>
          <cell r="N134">
            <v>80</v>
          </cell>
        </row>
        <row r="135">
          <cell r="B135" t="str">
            <v xml:space="preserve">Porta papel de baño Jumbo </v>
          </cell>
          <cell r="C135" t="str">
            <v>Unidad</v>
          </cell>
          <cell r="D135" t="str">
            <v>391/2.3.9.1.01 limpieza</v>
          </cell>
          <cell r="E135">
            <v>0</v>
          </cell>
          <cell r="G135">
            <v>0</v>
          </cell>
          <cell r="L135">
            <v>0</v>
          </cell>
          <cell r="M135">
            <v>0</v>
          </cell>
          <cell r="N135">
            <v>350</v>
          </cell>
        </row>
        <row r="136">
          <cell r="B136" t="str">
            <v>Porta papel toalla</v>
          </cell>
          <cell r="C136" t="str">
            <v>Unidad</v>
          </cell>
          <cell r="D136" t="str">
            <v>391/2.3.9.1.01 limpieza</v>
          </cell>
          <cell r="E136">
            <v>4</v>
          </cell>
          <cell r="G136">
            <v>0</v>
          </cell>
          <cell r="L136">
            <v>0</v>
          </cell>
          <cell r="M136">
            <v>1</v>
          </cell>
          <cell r="N136">
            <v>375</v>
          </cell>
        </row>
        <row r="137">
          <cell r="B137" t="str">
            <v>Porta servilletas tamaño pequeño</v>
          </cell>
          <cell r="C137" t="str">
            <v>Unidad</v>
          </cell>
          <cell r="D137" t="str">
            <v>391/2.3.9.1.01 limpieza</v>
          </cell>
          <cell r="E137">
            <v>6</v>
          </cell>
          <cell r="G137">
            <v>0</v>
          </cell>
          <cell r="L137">
            <v>0</v>
          </cell>
          <cell r="M137">
            <v>1</v>
          </cell>
          <cell r="N137">
            <v>225</v>
          </cell>
        </row>
        <row r="138">
          <cell r="B138" t="str">
            <v xml:space="preserve">Porta servilletas tamaño grande </v>
          </cell>
          <cell r="C138" t="str">
            <v>Unidad</v>
          </cell>
          <cell r="D138" t="str">
            <v>391/2.3.9.1.01 limpieza</v>
          </cell>
          <cell r="E138">
            <v>3</v>
          </cell>
          <cell r="G138">
            <v>0</v>
          </cell>
          <cell r="L138">
            <v>0</v>
          </cell>
          <cell r="M138">
            <v>1</v>
          </cell>
          <cell r="N138">
            <v>325</v>
          </cell>
        </row>
        <row r="139">
          <cell r="B139" t="str">
            <v>Post-nota 2x3</v>
          </cell>
          <cell r="C139" t="str">
            <v>Unidad</v>
          </cell>
          <cell r="D139" t="str">
            <v>392/2.3.9.2.01 Utiles</v>
          </cell>
          <cell r="E139">
            <v>139</v>
          </cell>
          <cell r="G139">
            <v>114</v>
          </cell>
          <cell r="L139">
            <v>0</v>
          </cell>
          <cell r="M139">
            <v>2</v>
          </cell>
          <cell r="N139">
            <v>11.505000000000001</v>
          </cell>
        </row>
        <row r="140">
          <cell r="B140" t="str">
            <v>Post-nota 3x3</v>
          </cell>
          <cell r="C140" t="str">
            <v>Unidad</v>
          </cell>
          <cell r="D140" t="str">
            <v>392/2.3.9.2.01 Utiles</v>
          </cell>
          <cell r="E140">
            <v>0</v>
          </cell>
          <cell r="G140">
            <v>135</v>
          </cell>
          <cell r="L140">
            <v>1</v>
          </cell>
          <cell r="M140">
            <v>2</v>
          </cell>
          <cell r="N140">
            <v>11.505000000000001</v>
          </cell>
        </row>
        <row r="141">
          <cell r="B141" t="str">
            <v xml:space="preserve">Post-nota 3x3 de colores </v>
          </cell>
          <cell r="C141" t="str">
            <v>Unidad</v>
          </cell>
          <cell r="D141" t="str">
            <v>392/2.3.9.2.01 Utiles</v>
          </cell>
          <cell r="E141">
            <v>127</v>
          </cell>
          <cell r="G141">
            <v>109</v>
          </cell>
          <cell r="L141">
            <v>0</v>
          </cell>
          <cell r="M141">
            <v>4</v>
          </cell>
          <cell r="N141">
            <v>20.472999999999999</v>
          </cell>
        </row>
        <row r="142">
          <cell r="B142" t="str">
            <v>Recibo de Caja Chica y Viáticos (Talonario)</v>
          </cell>
          <cell r="C142" t="str">
            <v>Unidad</v>
          </cell>
          <cell r="D142" t="str">
            <v>392/2.3.9.2.01 Utiles</v>
          </cell>
          <cell r="E142">
            <v>15</v>
          </cell>
          <cell r="G142">
            <v>15</v>
          </cell>
          <cell r="L142">
            <v>0</v>
          </cell>
          <cell r="M142">
            <v>0</v>
          </cell>
          <cell r="N142">
            <v>94.4</v>
          </cell>
        </row>
        <row r="143">
          <cell r="B143" t="str">
            <v>Recogedor de desechos</v>
          </cell>
          <cell r="C143" t="str">
            <v>Unidad</v>
          </cell>
          <cell r="D143" t="str">
            <v>391/2.3.9.1.01 limpieza</v>
          </cell>
          <cell r="E143">
            <v>67</v>
          </cell>
          <cell r="G143">
            <v>67</v>
          </cell>
          <cell r="L143">
            <v>0</v>
          </cell>
          <cell r="M143">
            <v>0</v>
          </cell>
          <cell r="N143">
            <v>80.239999999999995</v>
          </cell>
        </row>
        <row r="144">
          <cell r="B144" t="str">
            <v>Regla 30 cm</v>
          </cell>
          <cell r="C144" t="str">
            <v>Unidad</v>
          </cell>
          <cell r="D144" t="str">
            <v>392/2.3.9.2.01 Utiles</v>
          </cell>
          <cell r="E144">
            <v>158</v>
          </cell>
          <cell r="G144">
            <v>156</v>
          </cell>
          <cell r="L144">
            <v>0</v>
          </cell>
          <cell r="M144">
            <v>1</v>
          </cell>
          <cell r="N144">
            <v>5.31</v>
          </cell>
        </row>
        <row r="145">
          <cell r="B145" t="str">
            <v>Resaltador color amarillo</v>
          </cell>
          <cell r="C145" t="str">
            <v>Docena</v>
          </cell>
          <cell r="D145" t="str">
            <v>392/2.3.9.2.01 Utiles</v>
          </cell>
          <cell r="E145">
            <v>34</v>
          </cell>
          <cell r="G145">
            <v>22</v>
          </cell>
          <cell r="L145">
            <v>0</v>
          </cell>
          <cell r="M145">
            <v>1</v>
          </cell>
          <cell r="N145">
            <v>121.068</v>
          </cell>
        </row>
        <row r="146">
          <cell r="B146" t="str">
            <v>Resaltador color azul</v>
          </cell>
          <cell r="C146" t="str">
            <v>Docena</v>
          </cell>
          <cell r="D146" t="str">
            <v>392/2.3.9.2.01 Utiles</v>
          </cell>
          <cell r="E146">
            <v>33</v>
          </cell>
          <cell r="G146">
            <v>21</v>
          </cell>
          <cell r="L146">
            <v>0</v>
          </cell>
          <cell r="M146">
            <v>1</v>
          </cell>
          <cell r="N146">
            <v>150</v>
          </cell>
        </row>
        <row r="147">
          <cell r="B147" t="str">
            <v>Resaltador color verde</v>
          </cell>
          <cell r="C147" t="str">
            <v>Docena</v>
          </cell>
          <cell r="D147" t="str">
            <v>392/2.3.9.2.01 Utiles</v>
          </cell>
          <cell r="E147">
            <v>76</v>
          </cell>
          <cell r="G147">
            <v>64</v>
          </cell>
          <cell r="L147">
            <v>0</v>
          </cell>
          <cell r="M147">
            <v>1</v>
          </cell>
          <cell r="N147">
            <v>121.068</v>
          </cell>
        </row>
        <row r="148">
          <cell r="B148" t="str">
            <v>Resaltador color rojo</v>
          </cell>
          <cell r="C148" t="str">
            <v>Docena</v>
          </cell>
          <cell r="D148" t="str">
            <v>392/2.3.9.2.01 Utiles</v>
          </cell>
          <cell r="E148">
            <v>18</v>
          </cell>
          <cell r="G148">
            <v>18</v>
          </cell>
          <cell r="L148">
            <v>0</v>
          </cell>
          <cell r="M148">
            <v>0</v>
          </cell>
          <cell r="N148">
            <v>150</v>
          </cell>
        </row>
        <row r="149">
          <cell r="B149" t="str">
            <v>Resma de papel 11x17 (500/1)</v>
          </cell>
          <cell r="C149" t="str">
            <v>Unidad</v>
          </cell>
          <cell r="D149" t="str">
            <v>392/2.3.9.2.01 Utiles</v>
          </cell>
          <cell r="E149">
            <v>125</v>
          </cell>
          <cell r="G149">
            <v>125</v>
          </cell>
          <cell r="L149">
            <v>0</v>
          </cell>
          <cell r="M149">
            <v>0</v>
          </cell>
          <cell r="N149">
            <v>324.5</v>
          </cell>
        </row>
        <row r="150">
          <cell r="B150" t="str">
            <v>Resma de papel 11x17 (1000/1</v>
          </cell>
          <cell r="C150" t="str">
            <v>Unidad</v>
          </cell>
          <cell r="D150" t="str">
            <v>392/2.3.9.2.01 Utiles</v>
          </cell>
          <cell r="E150">
            <v>1</v>
          </cell>
          <cell r="G150">
            <v>1</v>
          </cell>
          <cell r="L150">
            <v>0</v>
          </cell>
          <cell r="M150">
            <v>0</v>
          </cell>
          <cell r="N150">
            <v>613.6</v>
          </cell>
        </row>
        <row r="151">
          <cell r="B151" t="str">
            <v>Resma de papel 8 1/2x11</v>
          </cell>
          <cell r="C151" t="str">
            <v>Unidad</v>
          </cell>
          <cell r="D151" t="str">
            <v>392/2.3.9.2.01 Utiles</v>
          </cell>
          <cell r="E151">
            <v>1468</v>
          </cell>
          <cell r="G151">
            <v>1141</v>
          </cell>
          <cell r="L151">
            <v>0</v>
          </cell>
          <cell r="M151">
            <v>16</v>
          </cell>
          <cell r="N151">
            <v>147.5</v>
          </cell>
        </row>
        <row r="152">
          <cell r="B152" t="str">
            <v>Resma de papel bond 8 1/2x13</v>
          </cell>
          <cell r="C152" t="str">
            <v>Unidad</v>
          </cell>
          <cell r="D152" t="str">
            <v>392/2.3.9.2.01 Utiles</v>
          </cell>
          <cell r="E152">
            <v>95</v>
          </cell>
          <cell r="G152">
            <v>95</v>
          </cell>
          <cell r="L152">
            <v>0</v>
          </cell>
          <cell r="M152">
            <v>0</v>
          </cell>
          <cell r="N152">
            <v>181.99966000000001</v>
          </cell>
        </row>
        <row r="153">
          <cell r="B153" t="str">
            <v>Resma de papel bond 8 1/2x14</v>
          </cell>
          <cell r="C153" t="str">
            <v>Unidad</v>
          </cell>
          <cell r="D153" t="str">
            <v>392/2.3.9.2.01 Utiles</v>
          </cell>
          <cell r="E153">
            <v>134</v>
          </cell>
          <cell r="G153">
            <v>91</v>
          </cell>
          <cell r="L153">
            <v>0</v>
          </cell>
          <cell r="M153">
            <v>3</v>
          </cell>
          <cell r="N153">
            <v>218.3</v>
          </cell>
        </row>
        <row r="154">
          <cell r="B154" t="str">
            <v>Resma de Papel bond timbrado 8 1/2x11</v>
          </cell>
          <cell r="C154" t="str">
            <v>Unidad</v>
          </cell>
          <cell r="D154" t="str">
            <v>392/2.3.9.2.01 Utiles</v>
          </cell>
          <cell r="E154">
            <v>0</v>
          </cell>
          <cell r="G154">
            <v>0</v>
          </cell>
          <cell r="L154">
            <v>0</v>
          </cell>
          <cell r="M154">
            <v>0</v>
          </cell>
          <cell r="N154">
            <v>348.1</v>
          </cell>
        </row>
        <row r="155">
          <cell r="B155" t="str">
            <v>Resma de Papel bond Timbrado de Hilo crema 8 1/2x11</v>
          </cell>
          <cell r="C155" t="str">
            <v>Unidad</v>
          </cell>
          <cell r="D155" t="str">
            <v>392/2.3.9.2.01 Utiles</v>
          </cell>
          <cell r="E155">
            <v>10</v>
          </cell>
          <cell r="G155">
            <v>10</v>
          </cell>
          <cell r="L155">
            <v>0</v>
          </cell>
          <cell r="M155">
            <v>0</v>
          </cell>
          <cell r="N155">
            <v>1545.8</v>
          </cell>
        </row>
        <row r="156">
          <cell r="B156" t="str">
            <v>Riñonera serigrafiada</v>
          </cell>
          <cell r="C156" t="str">
            <v>Unidad</v>
          </cell>
          <cell r="D156" t="str">
            <v>392/2.3.9.2.01 Utiles</v>
          </cell>
          <cell r="E156">
            <v>17</v>
          </cell>
          <cell r="G156">
            <v>17</v>
          </cell>
          <cell r="L156">
            <v>0</v>
          </cell>
          <cell r="M156">
            <v>0</v>
          </cell>
          <cell r="N156">
            <v>98</v>
          </cell>
        </row>
        <row r="157">
          <cell r="B157" t="str">
            <v>Rollo de papel Bond Xerox 36" x 500</v>
          </cell>
          <cell r="C157" t="str">
            <v>Unidad</v>
          </cell>
          <cell r="D157" t="str">
            <v>392/2.3.9.2.01 Utiles</v>
          </cell>
          <cell r="E157">
            <v>0</v>
          </cell>
          <cell r="G157">
            <v>0</v>
          </cell>
          <cell r="L157">
            <v>0</v>
          </cell>
          <cell r="M157">
            <v>0</v>
          </cell>
          <cell r="N157">
            <v>2059.1</v>
          </cell>
        </row>
        <row r="158">
          <cell r="B158" t="str">
            <v>Rollo de papel Bond Xerox 24" x 500</v>
          </cell>
          <cell r="C158" t="str">
            <v>Unidad</v>
          </cell>
          <cell r="D158" t="str">
            <v>392/2.3.9.2.01 Utiles</v>
          </cell>
          <cell r="E158">
            <v>10</v>
          </cell>
          <cell r="G158">
            <v>8</v>
          </cell>
          <cell r="L158">
            <v>0</v>
          </cell>
          <cell r="M158">
            <v>1</v>
          </cell>
          <cell r="N158">
            <v>1159.704</v>
          </cell>
        </row>
        <row r="159">
          <cell r="B159" t="str">
            <v>Rollo papel para sumadora</v>
          </cell>
          <cell r="C159" t="str">
            <v>Unidad</v>
          </cell>
          <cell r="D159" t="str">
            <v>392/2.3.9.2.01 Utiles</v>
          </cell>
          <cell r="E159">
            <v>271</v>
          </cell>
          <cell r="G159">
            <v>257</v>
          </cell>
          <cell r="L159">
            <v>0</v>
          </cell>
          <cell r="M159">
            <v>2</v>
          </cell>
          <cell r="N159">
            <v>10.62</v>
          </cell>
        </row>
        <row r="160">
          <cell r="B160" t="str">
            <v xml:space="preserve">Sacagrapas </v>
          </cell>
          <cell r="C160" t="str">
            <v>Unidad</v>
          </cell>
          <cell r="D160" t="str">
            <v>392/2.3.9.2.01 Utiles</v>
          </cell>
          <cell r="E160">
            <v>67</v>
          </cell>
          <cell r="G160">
            <v>54</v>
          </cell>
          <cell r="L160">
            <v>0</v>
          </cell>
          <cell r="M160">
            <v>5</v>
          </cell>
          <cell r="N160">
            <v>16.52</v>
          </cell>
        </row>
        <row r="161">
          <cell r="B161" t="str">
            <v>Sacapunta en metal</v>
          </cell>
          <cell r="C161" t="str">
            <v>Unidad</v>
          </cell>
          <cell r="D161" t="str">
            <v>392/2.3.9.2.01 Utiles</v>
          </cell>
          <cell r="E161">
            <v>5194</v>
          </cell>
          <cell r="G161">
            <v>4297</v>
          </cell>
          <cell r="L161">
            <v>0</v>
          </cell>
          <cell r="M161">
            <v>7</v>
          </cell>
          <cell r="N161">
            <v>5.8016666666666596</v>
          </cell>
        </row>
        <row r="162">
          <cell r="B162" t="str">
            <v>Servilletas básicas (500/1)</v>
          </cell>
          <cell r="C162" t="str">
            <v>Unidad</v>
          </cell>
          <cell r="D162" t="str">
            <v>395/2.3.9.5.01 cocina</v>
          </cell>
          <cell r="E162">
            <v>88</v>
          </cell>
          <cell r="G162">
            <v>7</v>
          </cell>
          <cell r="L162">
            <v>0</v>
          </cell>
          <cell r="M162">
            <v>10</v>
          </cell>
          <cell r="N162">
            <v>63.72</v>
          </cell>
        </row>
        <row r="163">
          <cell r="B163" t="str">
            <v>Servilletas para las manos (100/1)</v>
          </cell>
          <cell r="C163" t="str">
            <v>Unidad</v>
          </cell>
          <cell r="D163" t="str">
            <v>391/2.3.9.1.01 limpieza</v>
          </cell>
          <cell r="E163">
            <v>275</v>
          </cell>
          <cell r="G163">
            <v>257</v>
          </cell>
          <cell r="L163">
            <v>0</v>
          </cell>
          <cell r="M163">
            <v>3</v>
          </cell>
          <cell r="N163">
            <v>64.09</v>
          </cell>
        </row>
        <row r="164">
          <cell r="B164" t="str">
            <v>Servilletas para las manos (200/1)</v>
          </cell>
          <cell r="C164" t="str">
            <v>Unidad</v>
          </cell>
          <cell r="D164" t="str">
            <v>391/2.3.9.1.01 limpieza</v>
          </cell>
          <cell r="E164">
            <v>0</v>
          </cell>
          <cell r="G164">
            <v>0</v>
          </cell>
          <cell r="L164">
            <v>0</v>
          </cell>
          <cell r="M164">
            <v>0</v>
          </cell>
          <cell r="N164">
            <v>54.083333333299997</v>
          </cell>
        </row>
        <row r="165">
          <cell r="B165" t="str">
            <v>Sobre timbrado hilo crema 10.4 x 24 cm (Dirección)</v>
          </cell>
          <cell r="C165" t="str">
            <v>Unidad</v>
          </cell>
          <cell r="D165" t="str">
            <v>392/2.3.9.2.01 Utiles</v>
          </cell>
          <cell r="E165">
            <v>1484</v>
          </cell>
          <cell r="G165">
            <v>1484</v>
          </cell>
          <cell r="L165">
            <v>0</v>
          </cell>
          <cell r="M165">
            <v>0</v>
          </cell>
          <cell r="N165">
            <v>3.2568000000000001</v>
          </cell>
        </row>
        <row r="166">
          <cell r="B166" t="str">
            <v>Sobre de mano timbrado  10.4 x 24 cm</v>
          </cell>
          <cell r="C166" t="str">
            <v>Unidad</v>
          </cell>
          <cell r="D166" t="str">
            <v>392/2.3.9.2.01 Utiles</v>
          </cell>
          <cell r="E166">
            <v>35</v>
          </cell>
          <cell r="G166">
            <v>35</v>
          </cell>
          <cell r="L166">
            <v>0</v>
          </cell>
          <cell r="M166">
            <v>0</v>
          </cell>
          <cell r="N166">
            <v>2.6054400000000002</v>
          </cell>
        </row>
        <row r="167">
          <cell r="B167" t="str">
            <v>Sobre manila timbrado 9x13 color blanco</v>
          </cell>
          <cell r="C167" t="str">
            <v>Unidad</v>
          </cell>
          <cell r="D167" t="str">
            <v>392/2.3.9.2.01 Utiles</v>
          </cell>
          <cell r="E167">
            <v>1375</v>
          </cell>
          <cell r="G167">
            <v>1375</v>
          </cell>
          <cell r="L167">
            <v>0</v>
          </cell>
          <cell r="M167">
            <v>0</v>
          </cell>
          <cell r="N167">
            <v>10.914999999999999</v>
          </cell>
        </row>
        <row r="168">
          <cell r="B168" t="str">
            <v>Sobre manila 10x13</v>
          </cell>
          <cell r="C168" t="str">
            <v>Unidad</v>
          </cell>
          <cell r="D168" t="str">
            <v>392/2.3.9.2.01 Utiles</v>
          </cell>
          <cell r="E168">
            <v>1320</v>
          </cell>
          <cell r="G168">
            <v>1020</v>
          </cell>
          <cell r="L168">
            <v>0</v>
          </cell>
          <cell r="M168">
            <v>1</v>
          </cell>
          <cell r="N168">
            <v>3.1152000000000002</v>
          </cell>
        </row>
        <row r="169">
          <cell r="B169" t="str">
            <v>Sobre manila 10x15</v>
          </cell>
          <cell r="C169" t="str">
            <v>Unidad</v>
          </cell>
          <cell r="D169" t="str">
            <v>392/2.3.9.2.01 Utiles</v>
          </cell>
          <cell r="E169">
            <v>3795</v>
          </cell>
          <cell r="G169">
            <v>3495</v>
          </cell>
          <cell r="L169">
            <v>0</v>
          </cell>
          <cell r="M169">
            <v>1</v>
          </cell>
          <cell r="N169">
            <v>2.8319999999999999</v>
          </cell>
        </row>
        <row r="170">
          <cell r="B170" t="str">
            <v>Sobre manila 14x17</v>
          </cell>
          <cell r="C170" t="str">
            <v>Unidad</v>
          </cell>
          <cell r="D170" t="str">
            <v>392/2.3.9.2.01 Utiles</v>
          </cell>
          <cell r="E170">
            <v>10866</v>
          </cell>
          <cell r="G170">
            <v>10846</v>
          </cell>
          <cell r="L170">
            <v>0</v>
          </cell>
          <cell r="M170">
            <v>1</v>
          </cell>
          <cell r="N170">
            <v>8.3544</v>
          </cell>
        </row>
        <row r="171">
          <cell r="B171" t="str">
            <v>Sobre manila 9x12</v>
          </cell>
          <cell r="C171" t="str">
            <v>Unidad</v>
          </cell>
          <cell r="D171" t="str">
            <v>392/2.3.9.2.01 Utiles</v>
          </cell>
          <cell r="E171">
            <v>999</v>
          </cell>
          <cell r="G171">
            <v>949</v>
          </cell>
          <cell r="L171">
            <v>0</v>
          </cell>
          <cell r="M171">
            <v>1</v>
          </cell>
          <cell r="N171">
            <v>2.5558800000000002</v>
          </cell>
        </row>
        <row r="172">
          <cell r="B172" t="str">
            <v>Tablilla de madera 9 x13</v>
          </cell>
          <cell r="C172" t="str">
            <v>Unidad</v>
          </cell>
          <cell r="D172" t="str">
            <v>392/2.3.9.2.01 Utiles</v>
          </cell>
          <cell r="E172">
            <v>22</v>
          </cell>
          <cell r="G172">
            <v>22</v>
          </cell>
          <cell r="L172">
            <v>0</v>
          </cell>
          <cell r="M172">
            <v>0</v>
          </cell>
          <cell r="N172">
            <v>43.15</v>
          </cell>
        </row>
        <row r="173">
          <cell r="B173" t="str">
            <v>Tablilla de madera 9 x 11</v>
          </cell>
          <cell r="C173" t="str">
            <v>Unidad</v>
          </cell>
          <cell r="D173" t="str">
            <v>392/2.3.9.2.01 Utiles</v>
          </cell>
          <cell r="E173">
            <v>14</v>
          </cell>
          <cell r="G173">
            <v>14</v>
          </cell>
          <cell r="L173">
            <v>0</v>
          </cell>
          <cell r="M173">
            <v>0</v>
          </cell>
          <cell r="N173">
            <v>38</v>
          </cell>
        </row>
        <row r="174">
          <cell r="B174" t="str">
            <v>Tablilla de madera 9 x 15</v>
          </cell>
          <cell r="C174" t="str">
            <v>Unidad</v>
          </cell>
          <cell r="D174" t="str">
            <v>392/2.3.9.2.01 Utiles</v>
          </cell>
          <cell r="E174">
            <v>0</v>
          </cell>
          <cell r="G174">
            <v>0</v>
          </cell>
          <cell r="L174">
            <v>0</v>
          </cell>
          <cell r="M174">
            <v>0</v>
          </cell>
          <cell r="N174">
            <v>52</v>
          </cell>
        </row>
        <row r="175">
          <cell r="B175" t="str">
            <v>Tablilla de madera 9 x 14</v>
          </cell>
          <cell r="C175" t="str">
            <v>Unidad</v>
          </cell>
          <cell r="D175" t="str">
            <v>392/2.3.9.2.01 Utiles</v>
          </cell>
          <cell r="E175">
            <v>200</v>
          </cell>
          <cell r="G175">
            <v>75</v>
          </cell>
          <cell r="L175">
            <v>0</v>
          </cell>
          <cell r="M175">
            <v>1</v>
          </cell>
          <cell r="N175">
            <v>76.7</v>
          </cell>
        </row>
        <row r="176">
          <cell r="B176" t="str">
            <v>Tambor de impresora mod. 3610</v>
          </cell>
          <cell r="C176" t="str">
            <v>Unidad</v>
          </cell>
          <cell r="D176" t="str">
            <v>392/2.3.9.2.01 Utiles</v>
          </cell>
          <cell r="E176">
            <v>14</v>
          </cell>
          <cell r="G176">
            <v>14</v>
          </cell>
          <cell r="L176">
            <v>0</v>
          </cell>
          <cell r="M176">
            <v>0</v>
          </cell>
          <cell r="N176">
            <v>8850</v>
          </cell>
        </row>
        <row r="177">
          <cell r="B177" t="str">
            <v xml:space="preserve">Tijera de escritorio </v>
          </cell>
          <cell r="C177" t="str">
            <v>Unidad</v>
          </cell>
          <cell r="D177" t="str">
            <v>392/2.3.9.2.01 Utiles</v>
          </cell>
          <cell r="E177">
            <v>30</v>
          </cell>
          <cell r="G177">
            <v>13</v>
          </cell>
          <cell r="L177">
            <v>0</v>
          </cell>
          <cell r="M177">
            <v>6</v>
          </cell>
          <cell r="N177">
            <v>27.081</v>
          </cell>
        </row>
        <row r="178">
          <cell r="B178" t="str">
            <v>Tinta para sellos</v>
          </cell>
          <cell r="C178" t="str">
            <v>Unidad</v>
          </cell>
          <cell r="D178" t="str">
            <v>392/2.3.9.2.01 Utiles</v>
          </cell>
          <cell r="E178">
            <v>19</v>
          </cell>
          <cell r="G178">
            <v>18</v>
          </cell>
          <cell r="L178">
            <v>0</v>
          </cell>
          <cell r="M178">
            <v>1</v>
          </cell>
          <cell r="N178">
            <v>129.80000000000001</v>
          </cell>
        </row>
        <row r="179">
          <cell r="B179" t="str">
            <v>Toner AR-016ST</v>
          </cell>
          <cell r="C179" t="str">
            <v>Unidad</v>
          </cell>
          <cell r="D179" t="str">
            <v>392/2.3.9.2.01 Utiles</v>
          </cell>
          <cell r="E179">
            <v>2</v>
          </cell>
          <cell r="G179">
            <v>2</v>
          </cell>
          <cell r="L179">
            <v>0</v>
          </cell>
          <cell r="M179">
            <v>0</v>
          </cell>
          <cell r="N179">
            <v>3290</v>
          </cell>
        </row>
        <row r="180">
          <cell r="B180" t="str">
            <v>Toner AR-310 NT</v>
          </cell>
          <cell r="C180" t="str">
            <v>Unidad</v>
          </cell>
          <cell r="D180" t="str">
            <v>392/2.3.9.2.01 Utiles</v>
          </cell>
          <cell r="E180">
            <v>14</v>
          </cell>
          <cell r="G180">
            <v>14</v>
          </cell>
          <cell r="L180">
            <v>0</v>
          </cell>
          <cell r="M180">
            <v>0</v>
          </cell>
          <cell r="N180">
            <v>3290</v>
          </cell>
        </row>
        <row r="181">
          <cell r="B181" t="str">
            <v>Toner CB-436A</v>
          </cell>
          <cell r="C181" t="str">
            <v>Unidad</v>
          </cell>
          <cell r="D181" t="str">
            <v>392/2.3.9.2.01 Utiles</v>
          </cell>
          <cell r="E181">
            <v>7</v>
          </cell>
          <cell r="G181">
            <v>7</v>
          </cell>
          <cell r="L181">
            <v>0</v>
          </cell>
          <cell r="M181">
            <v>0</v>
          </cell>
          <cell r="N181">
            <v>2861.5</v>
          </cell>
        </row>
        <row r="182">
          <cell r="B182" t="str">
            <v>Toner CB-540A</v>
          </cell>
          <cell r="C182" t="str">
            <v>Unidad</v>
          </cell>
          <cell r="D182" t="str">
            <v>392/2.3.9.2.01 Utiles</v>
          </cell>
          <cell r="E182">
            <v>5</v>
          </cell>
          <cell r="G182">
            <v>4</v>
          </cell>
          <cell r="L182">
            <v>0</v>
          </cell>
          <cell r="M182">
            <v>1</v>
          </cell>
          <cell r="N182">
            <v>3249.72</v>
          </cell>
        </row>
        <row r="183">
          <cell r="B183" t="str">
            <v>Toner CB-541A</v>
          </cell>
          <cell r="C183" t="str">
            <v>Unidad</v>
          </cell>
          <cell r="D183" t="str">
            <v>392/2.3.9.2.01 Utiles</v>
          </cell>
          <cell r="E183">
            <v>6</v>
          </cell>
          <cell r="G183">
            <v>5</v>
          </cell>
          <cell r="L183">
            <v>0</v>
          </cell>
          <cell r="M183">
            <v>1</v>
          </cell>
          <cell r="N183">
            <v>3509.32</v>
          </cell>
        </row>
        <row r="184">
          <cell r="B184" t="str">
            <v>Toner CB-542A</v>
          </cell>
          <cell r="C184" t="str">
            <v>Unidad</v>
          </cell>
          <cell r="D184" t="str">
            <v>392/2.3.9.2.01 Utiles</v>
          </cell>
          <cell r="E184">
            <v>6</v>
          </cell>
          <cell r="G184">
            <v>5</v>
          </cell>
          <cell r="L184">
            <v>0</v>
          </cell>
          <cell r="M184">
            <v>1</v>
          </cell>
          <cell r="N184">
            <v>3509.32</v>
          </cell>
        </row>
        <row r="185">
          <cell r="B185" t="str">
            <v>Toner CB-543A</v>
          </cell>
          <cell r="C185" t="str">
            <v>Unidad</v>
          </cell>
          <cell r="D185" t="str">
            <v>392/2.3.9.2.01 Utiles</v>
          </cell>
          <cell r="E185">
            <v>4</v>
          </cell>
          <cell r="G185">
            <v>3</v>
          </cell>
          <cell r="L185">
            <v>0</v>
          </cell>
          <cell r="M185">
            <v>1</v>
          </cell>
          <cell r="N185">
            <v>3509.32</v>
          </cell>
        </row>
        <row r="186">
          <cell r="B186" t="str">
            <v>Toner CC-530A</v>
          </cell>
          <cell r="C186" t="str">
            <v>Unidad</v>
          </cell>
          <cell r="D186" t="str">
            <v>392/2.3.9.2.01 Utiles</v>
          </cell>
          <cell r="E186">
            <v>4</v>
          </cell>
          <cell r="G186">
            <v>4</v>
          </cell>
          <cell r="L186">
            <v>0</v>
          </cell>
          <cell r="M186">
            <v>0</v>
          </cell>
          <cell r="N186">
            <v>2600</v>
          </cell>
        </row>
        <row r="187">
          <cell r="B187" t="str">
            <v>Toner CC-531A</v>
          </cell>
          <cell r="C187" t="str">
            <v>Unidad</v>
          </cell>
          <cell r="D187" t="str">
            <v>392/2.3.9.2.01 Utiles</v>
          </cell>
          <cell r="E187">
            <v>3</v>
          </cell>
          <cell r="G187">
            <v>3</v>
          </cell>
          <cell r="L187">
            <v>0</v>
          </cell>
          <cell r="M187">
            <v>0</v>
          </cell>
          <cell r="N187">
            <v>4250</v>
          </cell>
        </row>
        <row r="188">
          <cell r="B188" t="str">
            <v>Toner CC-532A</v>
          </cell>
          <cell r="C188" t="str">
            <v>Unidad</v>
          </cell>
          <cell r="D188" t="str">
            <v>392/2.3.9.2.01 Utiles</v>
          </cell>
          <cell r="E188">
            <v>4</v>
          </cell>
          <cell r="G188">
            <v>4</v>
          </cell>
          <cell r="L188">
            <v>0</v>
          </cell>
          <cell r="M188">
            <v>0</v>
          </cell>
          <cell r="N188">
            <v>4250</v>
          </cell>
        </row>
        <row r="189">
          <cell r="B189" t="str">
            <v>Toner CC-533A</v>
          </cell>
          <cell r="C189" t="str">
            <v>Unidad</v>
          </cell>
          <cell r="D189" t="str">
            <v>392/2.3.9.2.01 Utiles</v>
          </cell>
          <cell r="E189">
            <v>3</v>
          </cell>
          <cell r="G189">
            <v>3</v>
          </cell>
          <cell r="L189">
            <v>0</v>
          </cell>
          <cell r="M189">
            <v>0</v>
          </cell>
          <cell r="N189">
            <v>4200</v>
          </cell>
        </row>
        <row r="190">
          <cell r="B190" t="str">
            <v>Toner CE-017A</v>
          </cell>
          <cell r="C190" t="str">
            <v>Unidad</v>
          </cell>
          <cell r="D190" t="str">
            <v>392/2.3.9.2.01 Utiles</v>
          </cell>
          <cell r="E190">
            <v>4</v>
          </cell>
          <cell r="G190">
            <v>4</v>
          </cell>
          <cell r="L190">
            <v>0</v>
          </cell>
          <cell r="M190">
            <v>0</v>
          </cell>
          <cell r="N190">
            <v>7140.18</v>
          </cell>
        </row>
        <row r="191">
          <cell r="B191" t="str">
            <v>Toner CE-018A</v>
          </cell>
          <cell r="C191" t="str">
            <v>Unidad</v>
          </cell>
          <cell r="D191" t="str">
            <v>392/2.3.9.2.01 Utiles</v>
          </cell>
          <cell r="E191">
            <v>5</v>
          </cell>
          <cell r="G191">
            <v>5</v>
          </cell>
          <cell r="L191">
            <v>0</v>
          </cell>
          <cell r="M191">
            <v>0</v>
          </cell>
          <cell r="N191">
            <v>7140.18</v>
          </cell>
        </row>
        <row r="192">
          <cell r="B192" t="str">
            <v>Toner CE-019A</v>
          </cell>
          <cell r="C192" t="str">
            <v>Unidad</v>
          </cell>
          <cell r="D192" t="str">
            <v>392/2.3.9.2.01 Utiles</v>
          </cell>
          <cell r="E192">
            <v>4</v>
          </cell>
          <cell r="G192">
            <v>4</v>
          </cell>
          <cell r="L192">
            <v>0</v>
          </cell>
          <cell r="M192">
            <v>0</v>
          </cell>
          <cell r="N192">
            <v>7198</v>
          </cell>
        </row>
        <row r="193">
          <cell r="B193" t="str">
            <v>Toner CE-020A</v>
          </cell>
          <cell r="C193" t="str">
            <v>Unidad</v>
          </cell>
          <cell r="D193" t="str">
            <v>392/2.3.9.2.01 Utiles</v>
          </cell>
          <cell r="E193">
            <v>4</v>
          </cell>
          <cell r="G193">
            <v>4</v>
          </cell>
          <cell r="L193">
            <v>0</v>
          </cell>
          <cell r="M193">
            <v>0</v>
          </cell>
          <cell r="N193">
            <v>7140.18</v>
          </cell>
        </row>
        <row r="194">
          <cell r="B194" t="str">
            <v>Toner CE-037A</v>
          </cell>
          <cell r="C194" t="str">
            <v>Unidad</v>
          </cell>
          <cell r="D194" t="str">
            <v>392/2.3.9.2.01 Utiles</v>
          </cell>
          <cell r="E194">
            <v>0</v>
          </cell>
          <cell r="G194">
            <v>0</v>
          </cell>
          <cell r="L194">
            <v>0</v>
          </cell>
          <cell r="M194">
            <v>0</v>
          </cell>
          <cell r="N194">
            <v>16630.518800000002</v>
          </cell>
        </row>
        <row r="195">
          <cell r="B195" t="str">
            <v>Toner CE-038A</v>
          </cell>
          <cell r="C195" t="str">
            <v>Unidad</v>
          </cell>
          <cell r="D195" t="str">
            <v>392/2.3.9.2.01 Utiles</v>
          </cell>
          <cell r="E195">
            <v>2</v>
          </cell>
          <cell r="G195">
            <v>2</v>
          </cell>
          <cell r="L195">
            <v>0</v>
          </cell>
          <cell r="M195">
            <v>0</v>
          </cell>
          <cell r="N195">
            <v>15470.036</v>
          </cell>
        </row>
        <row r="196">
          <cell r="B196" t="str">
            <v>Toner CE-039A</v>
          </cell>
          <cell r="C196" t="str">
            <v>Unidad</v>
          </cell>
          <cell r="D196" t="str">
            <v>392/2.3.9.2.01 Utiles</v>
          </cell>
          <cell r="E196">
            <v>2</v>
          </cell>
          <cell r="G196">
            <v>2</v>
          </cell>
          <cell r="L196">
            <v>0</v>
          </cell>
          <cell r="M196">
            <v>0</v>
          </cell>
          <cell r="N196">
            <v>14897.5</v>
          </cell>
        </row>
        <row r="197">
          <cell r="B197" t="str">
            <v>Toner CE-040A</v>
          </cell>
          <cell r="C197" t="str">
            <v>Unidad</v>
          </cell>
          <cell r="D197" t="str">
            <v>392/2.3.9.2.01 Utiles</v>
          </cell>
          <cell r="E197">
            <v>2</v>
          </cell>
          <cell r="G197">
            <v>2</v>
          </cell>
          <cell r="L197">
            <v>0</v>
          </cell>
          <cell r="M197">
            <v>0</v>
          </cell>
          <cell r="N197">
            <v>15470.036</v>
          </cell>
        </row>
        <row r="198">
          <cell r="B198" t="str">
            <v>Toner CE-041A</v>
          </cell>
          <cell r="C198" t="str">
            <v>Unidad</v>
          </cell>
          <cell r="D198" t="str">
            <v>392/2.3.9.2.01 Utiles</v>
          </cell>
          <cell r="E198">
            <v>2</v>
          </cell>
          <cell r="G198">
            <v>2</v>
          </cell>
          <cell r="L198">
            <v>0</v>
          </cell>
          <cell r="M198">
            <v>0</v>
          </cell>
          <cell r="N198">
            <v>15470.036</v>
          </cell>
        </row>
        <row r="199">
          <cell r="B199" t="str">
            <v>Toner CE-042A</v>
          </cell>
          <cell r="C199" t="str">
            <v>Unidad</v>
          </cell>
          <cell r="D199" t="str">
            <v>392/2.3.9.2.01 Utiles</v>
          </cell>
          <cell r="E199">
            <v>1</v>
          </cell>
          <cell r="G199">
            <v>1</v>
          </cell>
          <cell r="L199">
            <v>0</v>
          </cell>
          <cell r="M199">
            <v>0</v>
          </cell>
          <cell r="N199">
            <v>15534.7</v>
          </cell>
        </row>
        <row r="200">
          <cell r="B200" t="str">
            <v>Toner CE-043A</v>
          </cell>
          <cell r="C200" t="str">
            <v>Unidad</v>
          </cell>
          <cell r="D200" t="str">
            <v>392/2.3.9.2.01 Utiles</v>
          </cell>
          <cell r="E200">
            <v>0</v>
          </cell>
          <cell r="G200">
            <v>0</v>
          </cell>
          <cell r="L200">
            <v>0</v>
          </cell>
          <cell r="M200">
            <v>0</v>
          </cell>
          <cell r="N200">
            <v>16630.518800000002</v>
          </cell>
        </row>
        <row r="201">
          <cell r="B201" t="str">
            <v>Toner CE-044A</v>
          </cell>
          <cell r="C201" t="str">
            <v>Unidad</v>
          </cell>
          <cell r="D201" t="str">
            <v>392/2.3.9.2.01 Utiles</v>
          </cell>
          <cell r="E201">
            <v>1</v>
          </cell>
          <cell r="G201">
            <v>1</v>
          </cell>
          <cell r="L201">
            <v>0</v>
          </cell>
          <cell r="M201">
            <v>0</v>
          </cell>
          <cell r="N201">
            <v>15470.036</v>
          </cell>
        </row>
        <row r="202">
          <cell r="B202" t="str">
            <v>Toner CE-310A</v>
          </cell>
          <cell r="C202" t="str">
            <v>Unidad</v>
          </cell>
          <cell r="D202" t="str">
            <v>392/2.3.9.2.01 Utiles</v>
          </cell>
          <cell r="E202">
            <v>4</v>
          </cell>
          <cell r="G202">
            <v>4</v>
          </cell>
          <cell r="L202">
            <v>0</v>
          </cell>
          <cell r="M202">
            <v>0</v>
          </cell>
          <cell r="N202">
            <v>4200</v>
          </cell>
        </row>
        <row r="203">
          <cell r="B203" t="str">
            <v>Toner CE-311A</v>
          </cell>
          <cell r="C203" t="str">
            <v>Unidad</v>
          </cell>
          <cell r="D203" t="str">
            <v>392/2.3.9.2.01 Utiles</v>
          </cell>
          <cell r="E203">
            <v>8</v>
          </cell>
          <cell r="G203">
            <v>8</v>
          </cell>
          <cell r="L203">
            <v>0</v>
          </cell>
          <cell r="M203">
            <v>0</v>
          </cell>
          <cell r="N203">
            <v>2436</v>
          </cell>
        </row>
        <row r="204">
          <cell r="B204" t="str">
            <v>Toner CE-312A</v>
          </cell>
          <cell r="C204" t="str">
            <v>Unidad</v>
          </cell>
          <cell r="D204" t="str">
            <v>392/2.3.9.2.01 Utiles</v>
          </cell>
          <cell r="E204">
            <v>8</v>
          </cell>
          <cell r="G204">
            <v>8</v>
          </cell>
          <cell r="L204">
            <v>0</v>
          </cell>
          <cell r="M204">
            <v>0</v>
          </cell>
          <cell r="N204">
            <v>2867.52</v>
          </cell>
        </row>
        <row r="205">
          <cell r="B205" t="str">
            <v>Toner CE-313A</v>
          </cell>
          <cell r="C205" t="str">
            <v>Unidad</v>
          </cell>
          <cell r="D205" t="str">
            <v>392/2.3.9.2.01 Utiles</v>
          </cell>
          <cell r="E205">
            <v>8</v>
          </cell>
          <cell r="G205">
            <v>8</v>
          </cell>
          <cell r="L205">
            <v>0</v>
          </cell>
          <cell r="M205">
            <v>0</v>
          </cell>
          <cell r="N205">
            <v>2867.52</v>
          </cell>
        </row>
        <row r="206">
          <cell r="B206" t="str">
            <v>Tambor de transferencia de imágenes CE-314A</v>
          </cell>
          <cell r="C206" t="str">
            <v>Unidad</v>
          </cell>
          <cell r="D206" t="str">
            <v>392/2.3.9.2.01 Utiles</v>
          </cell>
          <cell r="E206">
            <v>2</v>
          </cell>
          <cell r="G206">
            <v>2</v>
          </cell>
          <cell r="L206">
            <v>0</v>
          </cell>
          <cell r="M206">
            <v>0</v>
          </cell>
          <cell r="N206">
            <v>2867.52</v>
          </cell>
        </row>
        <row r="207">
          <cell r="B207" t="str">
            <v>Toner CE-320A</v>
          </cell>
          <cell r="C207" t="str">
            <v>Unidad</v>
          </cell>
          <cell r="D207" t="str">
            <v>392/2.3.9.2.01 Utiles</v>
          </cell>
          <cell r="E207">
            <v>10</v>
          </cell>
          <cell r="G207">
            <v>7</v>
          </cell>
          <cell r="L207">
            <v>0</v>
          </cell>
          <cell r="M207">
            <v>2</v>
          </cell>
          <cell r="N207">
            <v>2988.94</v>
          </cell>
        </row>
        <row r="208">
          <cell r="B208" t="str">
            <v>Toner CE-321A</v>
          </cell>
          <cell r="C208" t="str">
            <v>Unidad</v>
          </cell>
          <cell r="D208" t="str">
            <v>392/2.3.9.2.01 Utiles</v>
          </cell>
          <cell r="E208">
            <v>9</v>
          </cell>
          <cell r="G208">
            <v>7</v>
          </cell>
          <cell r="L208">
            <v>0</v>
          </cell>
          <cell r="M208">
            <v>2</v>
          </cell>
          <cell r="N208">
            <v>3304</v>
          </cell>
        </row>
        <row r="209">
          <cell r="B209" t="str">
            <v>Toner CE-322A</v>
          </cell>
          <cell r="C209" t="str">
            <v>Unidad</v>
          </cell>
          <cell r="D209" t="str">
            <v>392/2.3.9.2.01 Utiles</v>
          </cell>
          <cell r="E209">
            <v>5</v>
          </cell>
          <cell r="G209">
            <v>3</v>
          </cell>
          <cell r="L209">
            <v>0</v>
          </cell>
          <cell r="M209">
            <v>2</v>
          </cell>
          <cell r="N209">
            <v>3304</v>
          </cell>
        </row>
        <row r="210">
          <cell r="B210" t="str">
            <v>Toner CE-323A</v>
          </cell>
          <cell r="C210" t="str">
            <v>Unidad</v>
          </cell>
          <cell r="D210" t="str">
            <v>392/2.3.9.2.01 Utiles</v>
          </cell>
          <cell r="E210">
            <v>1</v>
          </cell>
          <cell r="G210">
            <v>0</v>
          </cell>
          <cell r="L210">
            <v>0</v>
          </cell>
          <cell r="M210">
            <v>1</v>
          </cell>
          <cell r="N210">
            <v>3304</v>
          </cell>
        </row>
        <row r="211">
          <cell r="B211" t="str">
            <v>Toner CF-210A</v>
          </cell>
          <cell r="C211" t="str">
            <v>Unidad</v>
          </cell>
          <cell r="D211" t="str">
            <v>392/2.3.9.2.01 Utiles</v>
          </cell>
          <cell r="E211">
            <v>3</v>
          </cell>
          <cell r="G211">
            <v>3</v>
          </cell>
          <cell r="L211">
            <v>0</v>
          </cell>
          <cell r="M211">
            <v>0</v>
          </cell>
          <cell r="N211">
            <v>2900.44</v>
          </cell>
        </row>
        <row r="212">
          <cell r="B212" t="str">
            <v>Toner CF-211A</v>
          </cell>
          <cell r="C212" t="str">
            <v>Unidad</v>
          </cell>
          <cell r="D212" t="str">
            <v>392/2.3.9.2.01 Utiles</v>
          </cell>
          <cell r="E212">
            <v>3</v>
          </cell>
          <cell r="G212">
            <v>3</v>
          </cell>
          <cell r="L212">
            <v>0</v>
          </cell>
          <cell r="M212">
            <v>0</v>
          </cell>
          <cell r="N212">
            <v>3685.14</v>
          </cell>
        </row>
        <row r="213">
          <cell r="B213" t="str">
            <v>Toner CF-212A</v>
          </cell>
          <cell r="C213" t="str">
            <v>Unidad</v>
          </cell>
          <cell r="D213" t="str">
            <v>392/2.3.9.2.01 Utiles</v>
          </cell>
          <cell r="E213">
            <v>3</v>
          </cell>
          <cell r="G213">
            <v>3</v>
          </cell>
          <cell r="L213">
            <v>0</v>
          </cell>
          <cell r="M213">
            <v>0</v>
          </cell>
          <cell r="N213">
            <v>3685.14</v>
          </cell>
        </row>
        <row r="214">
          <cell r="B214" t="str">
            <v>Toner CF-213A</v>
          </cell>
          <cell r="C214" t="str">
            <v>Unidad</v>
          </cell>
          <cell r="D214" t="str">
            <v>392/2.3.9.2.01 Utiles</v>
          </cell>
          <cell r="E214">
            <v>3</v>
          </cell>
          <cell r="G214">
            <v>3</v>
          </cell>
          <cell r="L214">
            <v>0</v>
          </cell>
          <cell r="M214">
            <v>0</v>
          </cell>
          <cell r="N214">
            <v>3685.14</v>
          </cell>
        </row>
        <row r="215">
          <cell r="B215" t="str">
            <v>Toner CF-226A</v>
          </cell>
          <cell r="C215" t="str">
            <v>Unidad</v>
          </cell>
          <cell r="D215" t="str">
            <v>392/2.3.9.2.01 Utiles</v>
          </cell>
          <cell r="E215">
            <v>62</v>
          </cell>
          <cell r="G215">
            <v>41</v>
          </cell>
          <cell r="L215">
            <v>0</v>
          </cell>
          <cell r="M215">
            <v>10</v>
          </cell>
          <cell r="N215">
            <v>5848.08</v>
          </cell>
        </row>
        <row r="216">
          <cell r="B216" t="str">
            <v>Toner CF-280A</v>
          </cell>
          <cell r="C216" t="str">
            <v>Unidad</v>
          </cell>
          <cell r="D216" t="str">
            <v>392/2.3.9.2.01 Utiles</v>
          </cell>
          <cell r="E216">
            <v>11</v>
          </cell>
          <cell r="G216">
            <v>10</v>
          </cell>
          <cell r="L216">
            <v>0</v>
          </cell>
          <cell r="M216">
            <v>1</v>
          </cell>
          <cell r="N216">
            <v>3634.4</v>
          </cell>
        </row>
        <row r="217">
          <cell r="B217" t="str">
            <v>Toner CF-350A</v>
          </cell>
          <cell r="C217" t="str">
            <v>Unidad</v>
          </cell>
          <cell r="D217" t="str">
            <v>392/2.3.9.2.01 Utiles</v>
          </cell>
          <cell r="E217">
            <v>5</v>
          </cell>
          <cell r="G217">
            <v>4</v>
          </cell>
          <cell r="L217">
            <v>0</v>
          </cell>
          <cell r="M217">
            <v>1</v>
          </cell>
          <cell r="N217">
            <v>2861.5</v>
          </cell>
        </row>
        <row r="218">
          <cell r="B218" t="str">
            <v>Toner CF-351A</v>
          </cell>
          <cell r="C218" t="str">
            <v>Unidad</v>
          </cell>
          <cell r="D218" t="str">
            <v>392/2.3.9.2.01 Utiles</v>
          </cell>
          <cell r="E218">
            <v>6</v>
          </cell>
          <cell r="G218">
            <v>5</v>
          </cell>
          <cell r="L218">
            <v>0</v>
          </cell>
          <cell r="M218">
            <v>1</v>
          </cell>
          <cell r="N218">
            <v>2950</v>
          </cell>
        </row>
        <row r="219">
          <cell r="B219" t="str">
            <v>Toner CF-352A</v>
          </cell>
          <cell r="C219" t="str">
            <v>Unidad</v>
          </cell>
          <cell r="D219" t="str">
            <v>392/2.3.9.2.01 Utiles</v>
          </cell>
          <cell r="E219">
            <v>6</v>
          </cell>
          <cell r="G219">
            <v>5</v>
          </cell>
          <cell r="L219">
            <v>0</v>
          </cell>
          <cell r="M219">
            <v>1</v>
          </cell>
          <cell r="N219">
            <v>2950</v>
          </cell>
        </row>
        <row r="220">
          <cell r="B220" t="str">
            <v>Toner CF-353A</v>
          </cell>
          <cell r="C220" t="str">
            <v>Unidad</v>
          </cell>
          <cell r="D220" t="str">
            <v>392/2.3.9.2.01 Utiles</v>
          </cell>
          <cell r="E220">
            <v>6</v>
          </cell>
          <cell r="G220">
            <v>5</v>
          </cell>
          <cell r="L220">
            <v>0</v>
          </cell>
          <cell r="M220">
            <v>1</v>
          </cell>
          <cell r="N220">
            <v>2950</v>
          </cell>
        </row>
        <row r="221">
          <cell r="B221" t="str">
            <v>Toner CF380A</v>
          </cell>
          <cell r="C221" t="str">
            <v>Unidad</v>
          </cell>
          <cell r="D221" t="str">
            <v>392/2.3.9.2.01 Utiles</v>
          </cell>
          <cell r="E221">
            <v>5</v>
          </cell>
          <cell r="G221">
            <v>4</v>
          </cell>
          <cell r="L221">
            <v>0</v>
          </cell>
          <cell r="M221">
            <v>1</v>
          </cell>
          <cell r="N221">
            <v>3599</v>
          </cell>
        </row>
        <row r="222">
          <cell r="B222" t="str">
            <v>Toner CF381A</v>
          </cell>
          <cell r="C222" t="str">
            <v>Unidad</v>
          </cell>
          <cell r="D222" t="str">
            <v>392/2.3.9.2.01 Utiles</v>
          </cell>
          <cell r="E222">
            <v>6</v>
          </cell>
          <cell r="G222">
            <v>5</v>
          </cell>
          <cell r="L222">
            <v>0</v>
          </cell>
          <cell r="M222">
            <v>1</v>
          </cell>
          <cell r="N222">
            <v>4484</v>
          </cell>
        </row>
        <row r="223">
          <cell r="B223" t="str">
            <v>Toner CF382A</v>
          </cell>
          <cell r="C223" t="str">
            <v>Unidad</v>
          </cell>
          <cell r="D223" t="str">
            <v>392/2.3.9.2.01 Utiles</v>
          </cell>
          <cell r="E223">
            <v>7</v>
          </cell>
          <cell r="G223">
            <v>6</v>
          </cell>
          <cell r="L223">
            <v>0</v>
          </cell>
          <cell r="M223">
            <v>1</v>
          </cell>
          <cell r="N223">
            <v>4484</v>
          </cell>
        </row>
        <row r="224">
          <cell r="B224" t="str">
            <v>Toner CF383A</v>
          </cell>
          <cell r="C224" t="str">
            <v>Unidad</v>
          </cell>
          <cell r="D224" t="str">
            <v>392/2.3.9.2.01 Utiles</v>
          </cell>
          <cell r="E224">
            <v>6</v>
          </cell>
          <cell r="G224">
            <v>5</v>
          </cell>
          <cell r="L224">
            <v>0</v>
          </cell>
          <cell r="M224">
            <v>1</v>
          </cell>
          <cell r="N224">
            <v>4484</v>
          </cell>
        </row>
        <row r="225">
          <cell r="B225" t="str">
            <v>Toner CF410A</v>
          </cell>
          <cell r="C225" t="str">
            <v>Unidad</v>
          </cell>
          <cell r="D225" t="str">
            <v>392/2.3.9.2.01 Utiles</v>
          </cell>
          <cell r="E225">
            <v>9</v>
          </cell>
          <cell r="G225">
            <v>7</v>
          </cell>
          <cell r="L225">
            <v>0</v>
          </cell>
          <cell r="M225">
            <v>2</v>
          </cell>
          <cell r="N225">
            <v>4501.7</v>
          </cell>
        </row>
        <row r="226">
          <cell r="B226" t="str">
            <v>Toner CF411A</v>
          </cell>
          <cell r="C226" t="str">
            <v>Unidad</v>
          </cell>
          <cell r="D226" t="str">
            <v>392/2.3.9.2.01 Utiles</v>
          </cell>
          <cell r="E226">
            <v>4</v>
          </cell>
          <cell r="G226">
            <v>2</v>
          </cell>
          <cell r="L226">
            <v>0</v>
          </cell>
          <cell r="M226">
            <v>2</v>
          </cell>
          <cell r="N226">
            <v>5428</v>
          </cell>
        </row>
        <row r="227">
          <cell r="B227" t="str">
            <v>Toner CF412A</v>
          </cell>
          <cell r="C227" t="str">
            <v>Unidad</v>
          </cell>
          <cell r="D227" t="str">
            <v>392/2.3.9.2.01 Utiles</v>
          </cell>
          <cell r="E227">
            <v>4</v>
          </cell>
          <cell r="G227">
            <v>2</v>
          </cell>
          <cell r="L227">
            <v>0</v>
          </cell>
          <cell r="M227">
            <v>2</v>
          </cell>
          <cell r="N227">
            <v>5428</v>
          </cell>
        </row>
        <row r="228">
          <cell r="B228" t="str">
            <v>Toner CF413A</v>
          </cell>
          <cell r="C228" t="str">
            <v>Unidad</v>
          </cell>
          <cell r="D228" t="str">
            <v>392/2.3.9.2.01 Utiles</v>
          </cell>
          <cell r="E228">
            <v>4</v>
          </cell>
          <cell r="G228">
            <v>2</v>
          </cell>
          <cell r="L228">
            <v>0</v>
          </cell>
          <cell r="M228">
            <v>2</v>
          </cell>
          <cell r="N228">
            <v>5428</v>
          </cell>
        </row>
        <row r="229">
          <cell r="B229" t="str">
            <v>Toner Phaser 3610 Standard capacity</v>
          </cell>
          <cell r="C229" t="str">
            <v>Unidad</v>
          </cell>
          <cell r="D229" t="str">
            <v>392/2.3.9.2.01 Utiles</v>
          </cell>
          <cell r="E229">
            <v>71</v>
          </cell>
          <cell r="G229">
            <v>67</v>
          </cell>
          <cell r="L229">
            <v>0</v>
          </cell>
          <cell r="M229">
            <v>2</v>
          </cell>
          <cell r="N229">
            <v>9735</v>
          </cell>
        </row>
        <row r="230">
          <cell r="B230" t="str">
            <v>Toner Phaser 3610 high capacity</v>
          </cell>
          <cell r="C230" t="str">
            <v>Unidad</v>
          </cell>
          <cell r="D230" t="str">
            <v>392/2.3.9.2.01 Utiles</v>
          </cell>
          <cell r="E230">
            <v>0</v>
          </cell>
          <cell r="G230">
            <v>0</v>
          </cell>
          <cell r="L230">
            <v>0</v>
          </cell>
          <cell r="M230">
            <v>0</v>
          </cell>
          <cell r="N230">
            <v>11505</v>
          </cell>
        </row>
        <row r="231">
          <cell r="B231" t="str">
            <v>Toner Phaser 3655 high capacity</v>
          </cell>
          <cell r="C231" t="str">
            <v>Unidad</v>
          </cell>
          <cell r="D231" t="str">
            <v>392/2.3.9.2.01 Utiles</v>
          </cell>
          <cell r="E231">
            <v>1</v>
          </cell>
          <cell r="G231">
            <v>1</v>
          </cell>
          <cell r="L231">
            <v>0</v>
          </cell>
          <cell r="M231">
            <v>0</v>
          </cell>
          <cell r="N231">
            <v>13381.2</v>
          </cell>
        </row>
        <row r="232">
          <cell r="B232" t="str">
            <v>Toner Q-2612A</v>
          </cell>
          <cell r="C232" t="str">
            <v>Unidad</v>
          </cell>
          <cell r="D232" t="str">
            <v>392/2.3.9.2.01 Utiles</v>
          </cell>
          <cell r="E232">
            <v>24</v>
          </cell>
          <cell r="G232">
            <v>24</v>
          </cell>
          <cell r="L232">
            <v>0</v>
          </cell>
          <cell r="M232">
            <v>0</v>
          </cell>
          <cell r="N232">
            <v>2575</v>
          </cell>
        </row>
        <row r="233">
          <cell r="B233" t="str">
            <v>Toner Q-3960A</v>
          </cell>
          <cell r="C233" t="str">
            <v>Unidad</v>
          </cell>
          <cell r="D233" t="str">
            <v>392/2.3.9.2.01 Utiles</v>
          </cell>
          <cell r="E233">
            <v>6</v>
          </cell>
          <cell r="G233">
            <v>6</v>
          </cell>
          <cell r="L233">
            <v>0</v>
          </cell>
          <cell r="M233">
            <v>0</v>
          </cell>
          <cell r="N233">
            <v>2575</v>
          </cell>
        </row>
        <row r="234">
          <cell r="B234" t="str">
            <v>Toner Q-3961A</v>
          </cell>
          <cell r="C234" t="str">
            <v>Unidad</v>
          </cell>
          <cell r="D234" t="str">
            <v>392/2.3.9.2.01 Utiles</v>
          </cell>
          <cell r="E234">
            <v>3</v>
          </cell>
          <cell r="G234">
            <v>3</v>
          </cell>
          <cell r="L234">
            <v>0</v>
          </cell>
          <cell r="M234">
            <v>0</v>
          </cell>
          <cell r="N234">
            <v>2325</v>
          </cell>
        </row>
        <row r="235">
          <cell r="B235" t="str">
            <v>Toner Q-3962A</v>
          </cell>
          <cell r="C235" t="str">
            <v>Unidad</v>
          </cell>
          <cell r="D235" t="str">
            <v>392/2.3.9.2.01 Utiles</v>
          </cell>
          <cell r="E235">
            <v>5</v>
          </cell>
          <cell r="G235">
            <v>5</v>
          </cell>
          <cell r="L235">
            <v>0</v>
          </cell>
          <cell r="M235">
            <v>0</v>
          </cell>
          <cell r="N235">
            <v>2325</v>
          </cell>
        </row>
        <row r="236">
          <cell r="B236" t="str">
            <v>Toner Q-3963A</v>
          </cell>
          <cell r="C236" t="str">
            <v>Unidad</v>
          </cell>
          <cell r="D236" t="str">
            <v>392/2.3.9.2.01 Utiles</v>
          </cell>
          <cell r="E236">
            <v>4</v>
          </cell>
          <cell r="G236">
            <v>4</v>
          </cell>
          <cell r="L236">
            <v>0</v>
          </cell>
          <cell r="M236">
            <v>0</v>
          </cell>
          <cell r="N236">
            <v>2325</v>
          </cell>
        </row>
        <row r="237">
          <cell r="B237" t="str">
            <v>Toner Q-3964A</v>
          </cell>
          <cell r="C237" t="str">
            <v>Unidad</v>
          </cell>
          <cell r="D237" t="str">
            <v>392/2.3.9.2.01 Utiles</v>
          </cell>
          <cell r="E237">
            <v>2</v>
          </cell>
          <cell r="G237">
            <v>2</v>
          </cell>
          <cell r="L237">
            <v>0</v>
          </cell>
          <cell r="M237">
            <v>0</v>
          </cell>
          <cell r="N237">
            <v>2325</v>
          </cell>
        </row>
        <row r="238">
          <cell r="B238" t="str">
            <v>Toner Q-3971A</v>
          </cell>
          <cell r="C238" t="str">
            <v>Unidad</v>
          </cell>
          <cell r="D238" t="str">
            <v>392/2.3.9.2.01 Utiles</v>
          </cell>
          <cell r="E238">
            <v>1</v>
          </cell>
          <cell r="G238">
            <v>1</v>
          </cell>
          <cell r="L238">
            <v>0</v>
          </cell>
          <cell r="M238">
            <v>0</v>
          </cell>
          <cell r="N238">
            <v>4994.47</v>
          </cell>
        </row>
        <row r="239">
          <cell r="B239" t="str">
            <v>Toner Q-3973A</v>
          </cell>
          <cell r="C239" t="str">
            <v>Unidad</v>
          </cell>
          <cell r="D239" t="str">
            <v>392/2.3.9.2.01 Utiles</v>
          </cell>
          <cell r="E239">
            <v>1</v>
          </cell>
          <cell r="G239">
            <v>1</v>
          </cell>
          <cell r="L239">
            <v>0</v>
          </cell>
          <cell r="M239">
            <v>0</v>
          </cell>
          <cell r="N239">
            <v>2325</v>
          </cell>
        </row>
        <row r="240">
          <cell r="B240" t="str">
            <v>Toner Q-5942A</v>
          </cell>
          <cell r="C240" t="str">
            <v>Unidad</v>
          </cell>
          <cell r="D240" t="str">
            <v>392/2.3.9.2.01 Utiles</v>
          </cell>
          <cell r="E240">
            <v>4</v>
          </cell>
          <cell r="G240">
            <v>4</v>
          </cell>
          <cell r="L240">
            <v>0</v>
          </cell>
          <cell r="M240">
            <v>0</v>
          </cell>
          <cell r="N240">
            <v>2325</v>
          </cell>
        </row>
        <row r="241">
          <cell r="B241" t="str">
            <v>Toner Q-5945A</v>
          </cell>
          <cell r="C241" t="str">
            <v>Unidad</v>
          </cell>
          <cell r="D241" t="str">
            <v>392/2.3.9.2.01 Utiles</v>
          </cell>
          <cell r="E241">
            <v>51</v>
          </cell>
          <cell r="G241">
            <v>46</v>
          </cell>
          <cell r="L241">
            <v>0</v>
          </cell>
          <cell r="M241">
            <v>3</v>
          </cell>
          <cell r="N241">
            <v>10177.5</v>
          </cell>
        </row>
        <row r="242">
          <cell r="B242" t="str">
            <v>Toner Q-5949A</v>
          </cell>
          <cell r="C242" t="str">
            <v>Unidad</v>
          </cell>
          <cell r="D242" t="str">
            <v>392/2.3.9.2.01 Utiles</v>
          </cell>
          <cell r="E242">
            <v>22</v>
          </cell>
          <cell r="G242">
            <v>22</v>
          </cell>
          <cell r="L242">
            <v>0</v>
          </cell>
          <cell r="M242">
            <v>0</v>
          </cell>
          <cell r="N242">
            <v>7264.66</v>
          </cell>
        </row>
        <row r="243">
          <cell r="B243" t="str">
            <v>Toner Q-6000A</v>
          </cell>
          <cell r="C243" t="str">
            <v>Unidad</v>
          </cell>
          <cell r="D243" t="str">
            <v>392/2.3.9.2.01 Utiles</v>
          </cell>
          <cell r="E243">
            <v>1</v>
          </cell>
          <cell r="G243">
            <v>1</v>
          </cell>
          <cell r="L243">
            <v>0</v>
          </cell>
          <cell r="M243">
            <v>0</v>
          </cell>
          <cell r="N243">
            <v>2836.21</v>
          </cell>
        </row>
        <row r="244">
          <cell r="B244" t="str">
            <v>Toner Q-6001A</v>
          </cell>
          <cell r="C244" t="str">
            <v>Unidad</v>
          </cell>
          <cell r="D244" t="str">
            <v>392/2.3.9.2.01 Utiles</v>
          </cell>
          <cell r="E244">
            <v>2</v>
          </cell>
          <cell r="G244">
            <v>2</v>
          </cell>
          <cell r="L244">
            <v>0</v>
          </cell>
          <cell r="M244">
            <v>0</v>
          </cell>
          <cell r="N244">
            <v>2700</v>
          </cell>
        </row>
        <row r="245">
          <cell r="B245" t="str">
            <v>Toner Q-7553A</v>
          </cell>
          <cell r="C245" t="str">
            <v>Unidad</v>
          </cell>
          <cell r="D245" t="str">
            <v>392/2.3.9.2.01 Utiles</v>
          </cell>
          <cell r="E245">
            <v>13</v>
          </cell>
          <cell r="G245">
            <v>11</v>
          </cell>
          <cell r="L245">
            <v>0</v>
          </cell>
          <cell r="M245">
            <v>1</v>
          </cell>
          <cell r="N245">
            <v>2700</v>
          </cell>
        </row>
        <row r="246">
          <cell r="B246" t="str">
            <v>Toner Ricot 4</v>
          </cell>
          <cell r="C246" t="str">
            <v>Unidad</v>
          </cell>
          <cell r="D246" t="str">
            <v>392/2.3.9.2.01 Utiles</v>
          </cell>
          <cell r="E246">
            <v>52</v>
          </cell>
          <cell r="G246">
            <v>52</v>
          </cell>
          <cell r="L246">
            <v>0</v>
          </cell>
          <cell r="M246">
            <v>0</v>
          </cell>
          <cell r="N246">
            <v>2534.17</v>
          </cell>
        </row>
        <row r="247">
          <cell r="B247" t="str">
            <v>Toner Xerox 006R01238</v>
          </cell>
          <cell r="C247" t="str">
            <v>Unidad</v>
          </cell>
          <cell r="D247" t="str">
            <v>392/2.3.9.2.01 Utiles</v>
          </cell>
          <cell r="E247">
            <v>0</v>
          </cell>
          <cell r="G247">
            <v>0</v>
          </cell>
          <cell r="L247">
            <v>0</v>
          </cell>
          <cell r="M247">
            <v>0</v>
          </cell>
          <cell r="N247">
            <v>3675</v>
          </cell>
        </row>
        <row r="248">
          <cell r="B248" t="str">
            <v>Toner Xerox 6204</v>
          </cell>
          <cell r="C248" t="str">
            <v>Unidad</v>
          </cell>
          <cell r="D248" t="str">
            <v>392/2.3.9.2.01 Utiles</v>
          </cell>
          <cell r="E248">
            <v>6</v>
          </cell>
          <cell r="G248">
            <v>6</v>
          </cell>
          <cell r="L248">
            <v>0</v>
          </cell>
          <cell r="M248">
            <v>0</v>
          </cell>
          <cell r="N248">
            <v>7080</v>
          </cell>
        </row>
        <row r="249">
          <cell r="B249" t="str">
            <v>Vasos Plásticos 1.25 oz (Paq. 100/1)</v>
          </cell>
          <cell r="C249" t="str">
            <v>Unidad</v>
          </cell>
          <cell r="D249" t="str">
            <v>395/2.3.9.5.01 cocina</v>
          </cell>
          <cell r="E249">
            <v>2</v>
          </cell>
          <cell r="G249">
            <v>2</v>
          </cell>
          <cell r="L249">
            <v>0</v>
          </cell>
          <cell r="M249">
            <v>0</v>
          </cell>
          <cell r="N249">
            <v>80.62</v>
          </cell>
        </row>
        <row r="250">
          <cell r="B250" t="str">
            <v>Vasos Foam 4 oz (Paq. 25/1)</v>
          </cell>
          <cell r="C250" t="str">
            <v>Unidad</v>
          </cell>
          <cell r="D250" t="str">
            <v>395/2.3.9.5.01 cocina</v>
          </cell>
          <cell r="E250">
            <v>336</v>
          </cell>
          <cell r="G250">
            <v>167</v>
          </cell>
          <cell r="L250">
            <v>0</v>
          </cell>
          <cell r="M250">
            <v>12</v>
          </cell>
          <cell r="N250">
            <v>47.052500000000002</v>
          </cell>
        </row>
        <row r="251">
          <cell r="B251" t="str">
            <v>Vasos Foam 4 oz (paq. 20/1)</v>
          </cell>
          <cell r="C251" t="str">
            <v>Unidad</v>
          </cell>
          <cell r="D251" t="str">
            <v>395/2.3.9.5.01 cocina</v>
          </cell>
          <cell r="E251">
            <v>0</v>
          </cell>
          <cell r="G251">
            <v>0</v>
          </cell>
          <cell r="L251">
            <v>0</v>
          </cell>
          <cell r="M251">
            <v>0</v>
          </cell>
          <cell r="N251">
            <v>50.74</v>
          </cell>
        </row>
        <row r="252">
          <cell r="B252" t="str">
            <v>Vasos Plásticos 5 oz (Paq. 50/1)</v>
          </cell>
          <cell r="C252" t="str">
            <v>Unidad</v>
          </cell>
          <cell r="D252" t="str">
            <v>395/2.3.9.5.01 cocina</v>
          </cell>
          <cell r="E252">
            <v>0</v>
          </cell>
          <cell r="G252">
            <v>0</v>
          </cell>
          <cell r="L252">
            <v>0</v>
          </cell>
          <cell r="M252">
            <v>0</v>
          </cell>
          <cell r="N252">
            <v>61.03</v>
          </cell>
        </row>
        <row r="253">
          <cell r="B253" t="str">
            <v>Vasos Plásticos 7 oz (Paq. 50/1)</v>
          </cell>
          <cell r="C253" t="str">
            <v>Unidad</v>
          </cell>
          <cell r="D253" t="str">
            <v>395/2.3.9.5.01 cocina</v>
          </cell>
          <cell r="E253">
            <v>1991</v>
          </cell>
          <cell r="G253">
            <v>1677</v>
          </cell>
          <cell r="L253">
            <v>0</v>
          </cell>
          <cell r="M253">
            <v>15</v>
          </cell>
          <cell r="N253">
            <v>40.002000000000002</v>
          </cell>
        </row>
        <row r="254">
          <cell r="B254" t="str">
            <v>Zafacón de forma redonda (pequeño)</v>
          </cell>
          <cell r="C254" t="str">
            <v>Unidad</v>
          </cell>
          <cell r="D254" t="str">
            <v>391/2.3.9.1.01 limpieza</v>
          </cell>
          <cell r="E254">
            <v>0</v>
          </cell>
          <cell r="G254">
            <v>0</v>
          </cell>
          <cell r="L254">
            <v>0</v>
          </cell>
          <cell r="M254">
            <v>0</v>
          </cell>
          <cell r="N254">
            <v>110</v>
          </cell>
        </row>
        <row r="255">
          <cell r="B255" t="str">
            <v>Zafacón de forma rectangular (tamaño grande c/tapa)</v>
          </cell>
          <cell r="C255" t="str">
            <v>Unidad</v>
          </cell>
          <cell r="D255" t="str">
            <v>391/2.3.9.1.01 limpieza</v>
          </cell>
          <cell r="E255">
            <v>2</v>
          </cell>
          <cell r="G255">
            <v>2</v>
          </cell>
          <cell r="L255">
            <v>0</v>
          </cell>
          <cell r="M255">
            <v>0</v>
          </cell>
          <cell r="N255">
            <v>5664</v>
          </cell>
        </row>
        <row r="256">
          <cell r="B256" t="str">
            <v xml:space="preserve">Zafacón de forma rectangular </v>
          </cell>
          <cell r="C256" t="str">
            <v>Unidad</v>
          </cell>
          <cell r="D256" t="str">
            <v>391/2.3.9.1.01 limpieza</v>
          </cell>
          <cell r="E256">
            <v>2</v>
          </cell>
          <cell r="G256">
            <v>0</v>
          </cell>
          <cell r="L256">
            <v>0</v>
          </cell>
          <cell r="M256">
            <v>1</v>
          </cell>
          <cell r="N256">
            <v>389.4</v>
          </cell>
        </row>
        <row r="257">
          <cell r="B257" t="str">
            <v>Zafacón de forma triangular</v>
          </cell>
          <cell r="C257" t="str">
            <v>Unidad</v>
          </cell>
          <cell r="D257" t="str">
            <v>391/2.3.9.1.01 limpieza</v>
          </cell>
          <cell r="E257">
            <v>0</v>
          </cell>
          <cell r="G257">
            <v>0</v>
          </cell>
          <cell r="L257">
            <v>0</v>
          </cell>
          <cell r="M257">
            <v>0</v>
          </cell>
          <cell r="N257">
            <v>135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tabSelected="1" workbookViewId="0">
      <selection activeCell="D18" sqref="D18"/>
    </sheetView>
  </sheetViews>
  <sheetFormatPr defaultRowHeight="15" x14ac:dyDescent="0.25"/>
  <cols>
    <col min="1" max="1" width="12.42578125" style="1" customWidth="1"/>
    <col min="2" max="2" width="7.85546875" style="1" customWidth="1"/>
    <col min="3" max="3" width="8.7109375" style="1" customWidth="1"/>
    <col min="4" max="4" width="48.5703125" style="1" customWidth="1"/>
    <col min="5" max="5" width="9.42578125" style="1" customWidth="1"/>
    <col min="6" max="6" width="7" style="1" customWidth="1"/>
    <col min="7" max="7" width="12.140625" style="1" customWidth="1"/>
    <col min="8" max="8" width="16.140625" style="1" customWidth="1"/>
    <col min="9" max="16384" width="9.140625" style="1"/>
  </cols>
  <sheetData>
    <row r="1" spans="1:8" ht="27.75" customHeight="1" x14ac:dyDescent="0.3">
      <c r="A1" s="17" t="s">
        <v>0</v>
      </c>
      <c r="B1" s="17"/>
      <c r="C1" s="17"/>
      <c r="D1" s="17"/>
      <c r="E1" s="17"/>
      <c r="F1" s="17"/>
      <c r="G1" s="17"/>
      <c r="H1" s="17"/>
    </row>
    <row r="2" spans="1:8" ht="23.25" customHeight="1" x14ac:dyDescent="0.3">
      <c r="A2" s="18" t="s">
        <v>442</v>
      </c>
      <c r="B2" s="18"/>
      <c r="C2" s="18"/>
      <c r="D2" s="18"/>
      <c r="E2" s="18"/>
      <c r="F2" s="18"/>
      <c r="G2" s="18"/>
      <c r="H2" s="18"/>
    </row>
    <row r="3" spans="1:8" ht="24.75" customHeight="1" x14ac:dyDescent="0.25">
      <c r="A3" s="19" t="s">
        <v>1</v>
      </c>
      <c r="B3" s="19"/>
      <c r="C3" s="19"/>
      <c r="D3" s="19"/>
      <c r="E3" s="19"/>
      <c r="F3" s="19"/>
      <c r="G3" s="19"/>
      <c r="H3" s="19"/>
    </row>
    <row r="4" spans="1:8" ht="7.5" customHeight="1" x14ac:dyDescent="0.25">
      <c r="A4" s="2"/>
      <c r="B4" s="2"/>
      <c r="C4" s="2"/>
      <c r="D4" s="2"/>
      <c r="E4" s="2"/>
      <c r="F4" s="2"/>
      <c r="G4" s="2"/>
      <c r="H4" s="2"/>
    </row>
    <row r="5" spans="1:8" ht="16.5" thickBot="1" x14ac:dyDescent="0.3">
      <c r="A5" s="3" t="s">
        <v>443</v>
      </c>
      <c r="B5" s="3"/>
      <c r="C5" s="3"/>
      <c r="D5" s="4"/>
      <c r="E5" s="5"/>
      <c r="F5" s="5"/>
      <c r="G5" s="5"/>
      <c r="H5" s="5"/>
    </row>
    <row r="6" spans="1:8" s="6" customFormat="1" ht="12.75" x14ac:dyDescent="0.2">
      <c r="A6" s="15" t="s">
        <v>2</v>
      </c>
      <c r="B6" s="15" t="s">
        <v>3</v>
      </c>
      <c r="C6" s="15" t="s">
        <v>4</v>
      </c>
      <c r="D6" s="20" t="s">
        <v>9</v>
      </c>
      <c r="E6" s="15" t="s">
        <v>5</v>
      </c>
      <c r="F6" s="15" t="s">
        <v>8</v>
      </c>
      <c r="G6" s="15" t="s">
        <v>6</v>
      </c>
      <c r="H6" s="15" t="s">
        <v>7</v>
      </c>
    </row>
    <row r="7" spans="1:8" s="6" customFormat="1" ht="12.75" x14ac:dyDescent="0.2">
      <c r="A7" s="16"/>
      <c r="B7" s="16"/>
      <c r="C7" s="16"/>
      <c r="D7" s="21"/>
      <c r="E7" s="16"/>
      <c r="F7" s="16"/>
      <c r="G7" s="16"/>
      <c r="H7" s="16"/>
    </row>
    <row r="8" spans="1:8" s="6" customFormat="1" ht="35.25" customHeight="1" x14ac:dyDescent="0.2">
      <c r="A8" s="16"/>
      <c r="B8" s="16"/>
      <c r="C8" s="16"/>
      <c r="D8" s="21"/>
      <c r="E8" s="16"/>
      <c r="F8" s="16"/>
      <c r="G8" s="16"/>
      <c r="H8" s="16"/>
    </row>
    <row r="9" spans="1:8" s="22" customFormat="1" ht="18.75" customHeight="1" x14ac:dyDescent="0.25">
      <c r="A9" s="7" t="s">
        <v>444</v>
      </c>
      <c r="B9" s="12"/>
      <c r="C9" s="23" t="s">
        <v>211</v>
      </c>
      <c r="D9" s="24" t="s">
        <v>11</v>
      </c>
      <c r="E9" s="23" t="s">
        <v>12</v>
      </c>
      <c r="F9" s="25">
        <f>VLOOKUP($D$9,[1]stock.!$B$3:$N$257,6,0)</f>
        <v>21</v>
      </c>
      <c r="G9" s="26">
        <f>VLOOKUP($D$9,[1]stock.!$B$3:$N$257,13,0)</f>
        <v>139.24</v>
      </c>
      <c r="H9" s="27">
        <f t="shared" ref="H9:H72" si="0">SUM(F9*G9)</f>
        <v>2924.04</v>
      </c>
    </row>
    <row r="10" spans="1:8" s="22" customFormat="1" x14ac:dyDescent="0.25">
      <c r="A10" s="7" t="s">
        <v>444</v>
      </c>
      <c r="B10" s="12"/>
      <c r="C10" s="23" t="s">
        <v>212</v>
      </c>
      <c r="D10" s="24" t="s">
        <v>13</v>
      </c>
      <c r="E10" s="23" t="s">
        <v>14</v>
      </c>
      <c r="F10" s="25">
        <f>VLOOKUP($D$10,[1]stock.!$B$3:$N$257,6,0)</f>
        <v>620</v>
      </c>
      <c r="G10" s="26">
        <f>VLOOKUP($D$10,[1]stock.!$B$3:$N$257,13,0)</f>
        <v>67.260000000000005</v>
      </c>
      <c r="H10" s="27">
        <f t="shared" si="0"/>
        <v>41701.200000000004</v>
      </c>
    </row>
    <row r="11" spans="1:8" s="22" customFormat="1" x14ac:dyDescent="0.25">
      <c r="A11" s="7" t="s">
        <v>444</v>
      </c>
      <c r="B11" s="12"/>
      <c r="C11" s="23" t="s">
        <v>213</v>
      </c>
      <c r="D11" s="24" t="s">
        <v>15</v>
      </c>
      <c r="E11" s="23" t="s">
        <v>16</v>
      </c>
      <c r="F11" s="25">
        <f>VLOOKUP($D$11,[1]stock.!$B$3:$N$257,6,0)</f>
        <v>3443</v>
      </c>
      <c r="G11" s="26">
        <f>VLOOKUP($D$11,[1]stock.!$B$3:$N$257,13,0)</f>
        <v>30.16</v>
      </c>
      <c r="H11" s="27">
        <f t="shared" si="0"/>
        <v>103840.88</v>
      </c>
    </row>
    <row r="12" spans="1:8" s="22" customFormat="1" x14ac:dyDescent="0.25">
      <c r="A12" s="7" t="s">
        <v>444</v>
      </c>
      <c r="B12" s="12"/>
      <c r="C12" s="23" t="s">
        <v>214</v>
      </c>
      <c r="D12" s="24" t="s">
        <v>17</v>
      </c>
      <c r="E12" s="23" t="s">
        <v>18</v>
      </c>
      <c r="F12" s="25">
        <f>VLOOKUP($D$12,[1]stock.!$B$3:$N$257,6,0)</f>
        <v>184</v>
      </c>
      <c r="G12" s="28">
        <f>VLOOKUP($D$12,[1]stock.!$B$3:$N$256,13,0)</f>
        <v>20.059999999999999</v>
      </c>
      <c r="H12" s="27">
        <f t="shared" si="0"/>
        <v>3691.04</v>
      </c>
    </row>
    <row r="13" spans="1:8" s="22" customFormat="1" x14ac:dyDescent="0.25">
      <c r="A13" s="7" t="s">
        <v>444</v>
      </c>
      <c r="B13" s="12"/>
      <c r="C13" s="23" t="s">
        <v>215</v>
      </c>
      <c r="D13" s="24" t="s">
        <v>19</v>
      </c>
      <c r="E13" s="23" t="s">
        <v>18</v>
      </c>
      <c r="F13" s="25">
        <f>VLOOKUP($D$13,[1]stock.!$B$3:$N$257,6,0)</f>
        <v>3145</v>
      </c>
      <c r="G13" s="26">
        <f>VLOOKUP($D$13,[1]stock.!$B$3:$N$257,13,0)</f>
        <v>20</v>
      </c>
      <c r="H13" s="27">
        <f t="shared" si="0"/>
        <v>62900</v>
      </c>
    </row>
    <row r="14" spans="1:8" s="22" customFormat="1" x14ac:dyDescent="0.25">
      <c r="A14" s="7" t="s">
        <v>444</v>
      </c>
      <c r="B14" s="12"/>
      <c r="C14" s="23" t="s">
        <v>216</v>
      </c>
      <c r="D14" s="24" t="s">
        <v>20</v>
      </c>
      <c r="E14" s="23" t="s">
        <v>14</v>
      </c>
      <c r="F14" s="25">
        <f>VLOOKUP($D$14,[1]stock.!$B$3:$N$257,6,0)</f>
        <v>5</v>
      </c>
      <c r="G14" s="28">
        <f>VLOOKUP($D$14,[1]stock.!$B$3:$N$256,13,0)</f>
        <v>214.00479999999999</v>
      </c>
      <c r="H14" s="27">
        <f t="shared" si="0"/>
        <v>1070.0239999999999</v>
      </c>
    </row>
    <row r="15" spans="1:8" s="22" customFormat="1" x14ac:dyDescent="0.25">
      <c r="A15" s="7" t="s">
        <v>444</v>
      </c>
      <c r="B15" s="12"/>
      <c r="C15" s="23" t="s">
        <v>217</v>
      </c>
      <c r="D15" s="24" t="s">
        <v>21</v>
      </c>
      <c r="E15" s="23" t="s">
        <v>14</v>
      </c>
      <c r="F15" s="25">
        <f>VLOOKUP($D$15,[1]stock.!$B$3:$N$257,6,0)</f>
        <v>51</v>
      </c>
      <c r="G15" s="26">
        <f>VLOOKUP($D$15,[1]stock.!$B$3:$N$257,13,0)</f>
        <v>130</v>
      </c>
      <c r="H15" s="27">
        <f t="shared" si="0"/>
        <v>6630</v>
      </c>
    </row>
    <row r="16" spans="1:8" s="22" customFormat="1" x14ac:dyDescent="0.25">
      <c r="A16" s="7" t="s">
        <v>444</v>
      </c>
      <c r="B16" s="12"/>
      <c r="C16" s="23" t="s">
        <v>218</v>
      </c>
      <c r="D16" s="24" t="s">
        <v>22</v>
      </c>
      <c r="E16" s="23" t="s">
        <v>14</v>
      </c>
      <c r="F16" s="25">
        <f>VLOOKUP($D$16,[1]stock.!$B$3:$N$257,6,0)</f>
        <v>127</v>
      </c>
      <c r="G16" s="26">
        <f>VLOOKUP($D$16,[1]stock.!$B$3:$N$257,13,0)</f>
        <v>164.02</v>
      </c>
      <c r="H16" s="27">
        <f t="shared" si="0"/>
        <v>20830.54</v>
      </c>
    </row>
    <row r="17" spans="1:8" s="22" customFormat="1" x14ac:dyDescent="0.25">
      <c r="A17" s="7" t="s">
        <v>444</v>
      </c>
      <c r="B17" s="12"/>
      <c r="C17" s="23" t="s">
        <v>219</v>
      </c>
      <c r="D17" s="24" t="s">
        <v>23</v>
      </c>
      <c r="E17" s="23" t="s">
        <v>14</v>
      </c>
      <c r="F17" s="25">
        <f>VLOOKUP($D$17,[1]stock.!$B$3:$N$257,6,0)</f>
        <v>10</v>
      </c>
      <c r="G17" s="26">
        <f>VLOOKUP($D$17,[1]stock.!$B$3:$N$257,13,0)</f>
        <v>25.42</v>
      </c>
      <c r="H17" s="27">
        <f t="shared" si="0"/>
        <v>254.20000000000002</v>
      </c>
    </row>
    <row r="18" spans="1:8" s="22" customFormat="1" x14ac:dyDescent="0.25">
      <c r="A18" s="7" t="s">
        <v>444</v>
      </c>
      <c r="B18" s="12"/>
      <c r="C18" s="23" t="s">
        <v>220</v>
      </c>
      <c r="D18" s="24" t="s">
        <v>24</v>
      </c>
      <c r="E18" s="23" t="s">
        <v>14</v>
      </c>
      <c r="F18" s="25">
        <f>VLOOKUP($D$18,[1]stock.!$B$3:$N$257,6,0)</f>
        <v>1700</v>
      </c>
      <c r="G18" s="26">
        <f>VLOOKUP($D$18,[1]stock.!$B$3:$N$257,13,0)</f>
        <v>4.9795999999999996</v>
      </c>
      <c r="H18" s="27">
        <f t="shared" si="0"/>
        <v>8465.32</v>
      </c>
    </row>
    <row r="19" spans="1:8" s="22" customFormat="1" x14ac:dyDescent="0.25">
      <c r="A19" s="7" t="s">
        <v>444</v>
      </c>
      <c r="B19" s="12"/>
      <c r="C19" s="23" t="s">
        <v>221</v>
      </c>
      <c r="D19" s="24" t="s">
        <v>25</v>
      </c>
      <c r="E19" s="23" t="s">
        <v>14</v>
      </c>
      <c r="F19" s="25">
        <f>VLOOKUP($D$19,[1]stock.!$B$3:$N$257,6,0)</f>
        <v>2124</v>
      </c>
      <c r="G19" s="26">
        <f>VLOOKUP($D$19,[1]stock.!$B$3:$N$257,13,0)</f>
        <v>209.96</v>
      </c>
      <c r="H19" s="27">
        <f t="shared" si="0"/>
        <v>445955.04000000004</v>
      </c>
    </row>
    <row r="20" spans="1:8" s="22" customFormat="1" x14ac:dyDescent="0.25">
      <c r="A20" s="7" t="s">
        <v>444</v>
      </c>
      <c r="B20" s="12"/>
      <c r="C20" s="23" t="s">
        <v>222</v>
      </c>
      <c r="D20" s="24" t="s">
        <v>26</v>
      </c>
      <c r="E20" s="23" t="s">
        <v>14</v>
      </c>
      <c r="F20" s="25">
        <f>VLOOKUP($D$20,[1]stock.!$B$3:$N$257,6,0)</f>
        <v>310</v>
      </c>
      <c r="G20" s="26">
        <f>VLOOKUP($D$20,[1]stock.!$B$3:$N$257,13,0)</f>
        <v>106.2</v>
      </c>
      <c r="H20" s="27">
        <f t="shared" si="0"/>
        <v>32922</v>
      </c>
    </row>
    <row r="21" spans="1:8" s="22" customFormat="1" x14ac:dyDescent="0.25">
      <c r="A21" s="7" t="s">
        <v>444</v>
      </c>
      <c r="B21" s="12"/>
      <c r="C21" s="23" t="s">
        <v>223</v>
      </c>
      <c r="D21" s="24" t="s">
        <v>27</v>
      </c>
      <c r="E21" s="23" t="s">
        <v>14</v>
      </c>
      <c r="F21" s="25">
        <f>VLOOKUP($D$21,[1]stock.!$B$3:$N$257,6,0)</f>
        <v>958</v>
      </c>
      <c r="G21" s="26">
        <f>VLOOKUP($D$21,[1]stock.!$B$3:$N$257,13,0)</f>
        <v>5.9</v>
      </c>
      <c r="H21" s="27">
        <f t="shared" si="0"/>
        <v>5652.2000000000007</v>
      </c>
    </row>
    <row r="22" spans="1:8" s="22" customFormat="1" x14ac:dyDescent="0.25">
      <c r="A22" s="7" t="s">
        <v>444</v>
      </c>
      <c r="B22" s="12"/>
      <c r="C22" s="23" t="s">
        <v>224</v>
      </c>
      <c r="D22" s="24" t="s">
        <v>28</v>
      </c>
      <c r="E22" s="23" t="s">
        <v>14</v>
      </c>
      <c r="F22" s="25">
        <f>VLOOKUP($D$22,[1]stock.!$B$3:$N$257,6,0)</f>
        <v>105</v>
      </c>
      <c r="G22" s="26">
        <f>VLOOKUP($D$22,[1]stock.!$B$3:$N$257,13,0)</f>
        <v>81.42</v>
      </c>
      <c r="H22" s="27">
        <f t="shared" si="0"/>
        <v>8549.1</v>
      </c>
    </row>
    <row r="23" spans="1:8" s="22" customFormat="1" x14ac:dyDescent="0.25">
      <c r="A23" s="7" t="s">
        <v>444</v>
      </c>
      <c r="B23" s="12"/>
      <c r="C23" s="23" t="s">
        <v>225</v>
      </c>
      <c r="D23" s="24" t="s">
        <v>29</v>
      </c>
      <c r="E23" s="29" t="s">
        <v>14</v>
      </c>
      <c r="F23" s="25">
        <f>VLOOKUP($D$23,[1]stock.!$B$3:$N$257,6,0)</f>
        <v>13</v>
      </c>
      <c r="G23" s="26">
        <f>VLOOKUP($D$23,[1]stock.!$B$3:$N$257,13,0)</f>
        <v>65</v>
      </c>
      <c r="H23" s="27">
        <f t="shared" si="0"/>
        <v>845</v>
      </c>
    </row>
    <row r="24" spans="1:8" s="22" customFormat="1" x14ac:dyDescent="0.25">
      <c r="A24" s="7" t="s">
        <v>444</v>
      </c>
      <c r="B24" s="12"/>
      <c r="C24" s="23" t="s">
        <v>226</v>
      </c>
      <c r="D24" s="24" t="s">
        <v>30</v>
      </c>
      <c r="E24" s="23" t="s">
        <v>14</v>
      </c>
      <c r="F24" s="25">
        <f>VLOOKUP($D$24,[1]stock.!$B$3:$N$257,6,0)</f>
        <v>53</v>
      </c>
      <c r="G24" s="26">
        <f>VLOOKUP($D$24,[1]stock.!$B$3:$N$257,13,0)</f>
        <v>76.995000000000005</v>
      </c>
      <c r="H24" s="27">
        <f t="shared" si="0"/>
        <v>4080.7350000000001</v>
      </c>
    </row>
    <row r="25" spans="1:8" s="22" customFormat="1" x14ac:dyDescent="0.25">
      <c r="A25" s="7" t="s">
        <v>444</v>
      </c>
      <c r="B25" s="12"/>
      <c r="C25" s="23" t="s">
        <v>227</v>
      </c>
      <c r="D25" s="24" t="s">
        <v>31</v>
      </c>
      <c r="E25" s="23" t="s">
        <v>14</v>
      </c>
      <c r="F25" s="25">
        <f>VLOOKUP($D$25,[1]stock.!$B$3:$N$257,6,0)</f>
        <v>37</v>
      </c>
      <c r="G25" s="26">
        <f>VLOOKUP($D$25,[1]stock.!$B$3:$N$257,13,0)</f>
        <v>88.5</v>
      </c>
      <c r="H25" s="27">
        <f t="shared" si="0"/>
        <v>3274.5</v>
      </c>
    </row>
    <row r="26" spans="1:8" s="22" customFormat="1" x14ac:dyDescent="0.25">
      <c r="A26" s="7" t="s">
        <v>444</v>
      </c>
      <c r="B26" s="12"/>
      <c r="C26" s="23" t="s">
        <v>228</v>
      </c>
      <c r="D26" s="24" t="s">
        <v>32</v>
      </c>
      <c r="E26" s="23" t="s">
        <v>14</v>
      </c>
      <c r="F26" s="25">
        <f>VLOOKUP($D$26,[1]stock.!$B$3:$N$257,6,0)</f>
        <v>200</v>
      </c>
      <c r="G26" s="26">
        <f>VLOOKUP($D$26,[1]stock.!$B$3:$N$257,13,0)</f>
        <v>153.4</v>
      </c>
      <c r="H26" s="27">
        <f t="shared" si="0"/>
        <v>30680</v>
      </c>
    </row>
    <row r="27" spans="1:8" s="22" customFormat="1" x14ac:dyDescent="0.25">
      <c r="A27" s="7" t="s">
        <v>444</v>
      </c>
      <c r="B27" s="12"/>
      <c r="C27" s="23" t="s">
        <v>229</v>
      </c>
      <c r="D27" s="24" t="s">
        <v>33</v>
      </c>
      <c r="E27" s="23" t="s">
        <v>14</v>
      </c>
      <c r="F27" s="25">
        <f>VLOOKUP($D$27,[1]stock.!$B$3:$N$257,6,0)</f>
        <v>21</v>
      </c>
      <c r="G27" s="26">
        <f>VLOOKUP($D$27,[1]stock.!$B$3:$N$257,13,0)</f>
        <v>49.56</v>
      </c>
      <c r="H27" s="27">
        <f t="shared" si="0"/>
        <v>1040.76</v>
      </c>
    </row>
    <row r="28" spans="1:8" s="22" customFormat="1" x14ac:dyDescent="0.25">
      <c r="A28" s="7" t="s">
        <v>444</v>
      </c>
      <c r="B28" s="12"/>
      <c r="C28" s="23" t="s">
        <v>404</v>
      </c>
      <c r="D28" s="24" t="s">
        <v>405</v>
      </c>
      <c r="E28" s="23" t="s">
        <v>14</v>
      </c>
      <c r="F28" s="25">
        <f>VLOOKUP($D$28,[1]stock.!$B$3:$N$257,6,0)</f>
        <v>1</v>
      </c>
      <c r="G28" s="26">
        <f>VLOOKUP($D$28,[1]stock.!$B$3:$N$257,13,0)</f>
        <v>3678.06</v>
      </c>
      <c r="H28" s="27">
        <f t="shared" si="0"/>
        <v>3678.06</v>
      </c>
    </row>
    <row r="29" spans="1:8" s="22" customFormat="1" x14ac:dyDescent="0.25">
      <c r="A29" s="7" t="s">
        <v>444</v>
      </c>
      <c r="B29" s="12"/>
      <c r="C29" s="23" t="s">
        <v>230</v>
      </c>
      <c r="D29" s="24" t="s">
        <v>34</v>
      </c>
      <c r="E29" s="23" t="s">
        <v>14</v>
      </c>
      <c r="F29" s="25">
        <f>VLOOKUP($D$29,[1]stock.!$B$3:$N$257,6,0)</f>
        <v>5</v>
      </c>
      <c r="G29" s="26">
        <f>VLOOKUP($D$29,[1]stock.!$B$3:$N$257,13,0)</f>
        <v>590</v>
      </c>
      <c r="H29" s="27">
        <f t="shared" si="0"/>
        <v>2950</v>
      </c>
    </row>
    <row r="30" spans="1:8" s="22" customFormat="1" x14ac:dyDescent="0.25">
      <c r="A30" s="7" t="s">
        <v>444</v>
      </c>
      <c r="B30" s="12"/>
      <c r="C30" s="23" t="s">
        <v>231</v>
      </c>
      <c r="D30" s="24" t="s">
        <v>35</v>
      </c>
      <c r="E30" s="23" t="s">
        <v>14</v>
      </c>
      <c r="F30" s="25">
        <f>VLOOKUP($D$30,[1]stock.!$B$3:$N$257,6,0)</f>
        <v>5</v>
      </c>
      <c r="G30" s="26">
        <f>VLOOKUP($D$30,[1]stock.!$B$3:$N$257,13,0)</f>
        <v>590</v>
      </c>
      <c r="H30" s="27">
        <f t="shared" si="0"/>
        <v>2950</v>
      </c>
    </row>
    <row r="31" spans="1:8" s="22" customFormat="1" x14ac:dyDescent="0.25">
      <c r="A31" s="7" t="s">
        <v>444</v>
      </c>
      <c r="B31" s="12"/>
      <c r="C31" s="23" t="s">
        <v>232</v>
      </c>
      <c r="D31" s="24" t="s">
        <v>36</v>
      </c>
      <c r="E31" s="23" t="s">
        <v>14</v>
      </c>
      <c r="F31" s="25">
        <f>VLOOKUP($D$31,[1]stock.!$B$3:$N$257,6,0)</f>
        <v>301</v>
      </c>
      <c r="G31" s="26">
        <f>VLOOKUP($D$31,[1]stock.!$B$3:$N$257,13,0)</f>
        <v>8.85</v>
      </c>
      <c r="H31" s="27">
        <f t="shared" si="0"/>
        <v>2663.85</v>
      </c>
    </row>
    <row r="32" spans="1:8" s="22" customFormat="1" x14ac:dyDescent="0.25">
      <c r="A32" s="7" t="s">
        <v>444</v>
      </c>
      <c r="B32" s="12"/>
      <c r="C32" s="23" t="s">
        <v>233</v>
      </c>
      <c r="D32" s="24" t="s">
        <v>37</v>
      </c>
      <c r="E32" s="23" t="s">
        <v>14</v>
      </c>
      <c r="F32" s="25">
        <f>VLOOKUP($D$32,[1]stock.!$B$3:$N$257,6,0)</f>
        <v>625</v>
      </c>
      <c r="G32" s="26">
        <f>VLOOKUP($D$32,[1]stock.!$B$3:$N$257,13,0)</f>
        <v>9.5579999999999998</v>
      </c>
      <c r="H32" s="27">
        <f t="shared" si="0"/>
        <v>5973.75</v>
      </c>
    </row>
    <row r="33" spans="1:8" s="22" customFormat="1" x14ac:dyDescent="0.25">
      <c r="A33" s="7" t="s">
        <v>444</v>
      </c>
      <c r="B33" s="12"/>
      <c r="C33" s="23" t="s">
        <v>234</v>
      </c>
      <c r="D33" s="24" t="s">
        <v>38</v>
      </c>
      <c r="E33" s="23" t="s">
        <v>14</v>
      </c>
      <c r="F33" s="25">
        <f>VLOOKUP($D$33,[1]stock.!$B$3:$N$257,6,0)</f>
        <v>299.5</v>
      </c>
      <c r="G33" s="26">
        <f>VLOOKUP($D$33,[1]stock.!$B$3:$N$257,13,0)</f>
        <v>19.493600000000001</v>
      </c>
      <c r="H33" s="27">
        <f t="shared" si="0"/>
        <v>5838.3332</v>
      </c>
    </row>
    <row r="34" spans="1:8" s="22" customFormat="1" x14ac:dyDescent="0.25">
      <c r="A34" s="7" t="s">
        <v>444</v>
      </c>
      <c r="B34" s="12"/>
      <c r="C34" s="23" t="s">
        <v>235</v>
      </c>
      <c r="D34" s="24" t="s">
        <v>39</v>
      </c>
      <c r="E34" s="23" t="s">
        <v>14</v>
      </c>
      <c r="F34" s="25">
        <f>VLOOKUP($D$34,[1]stock.!$B$3:$N$257,6,0)</f>
        <v>329</v>
      </c>
      <c r="G34" s="26">
        <f>VLOOKUP($D$34,[1]stock.!$B$3:$N$257,13,0)</f>
        <v>35.4</v>
      </c>
      <c r="H34" s="27">
        <f t="shared" si="0"/>
        <v>11646.6</v>
      </c>
    </row>
    <row r="35" spans="1:8" s="22" customFormat="1" x14ac:dyDescent="0.25">
      <c r="A35" s="7" t="s">
        <v>444</v>
      </c>
      <c r="B35" s="12"/>
      <c r="C35" s="23" t="s">
        <v>236</v>
      </c>
      <c r="D35" s="24" t="s">
        <v>40</v>
      </c>
      <c r="E35" s="23" t="s">
        <v>14</v>
      </c>
      <c r="F35" s="25">
        <f>VLOOKUP($D$35,[1]stock.!$B$3:$N$257,6,0)</f>
        <v>279</v>
      </c>
      <c r="G35" s="26">
        <f>VLOOKUP($D$35,[1]stock.!$B$3:$N$257,13,0)</f>
        <v>29.146000000000001</v>
      </c>
      <c r="H35" s="27">
        <f t="shared" si="0"/>
        <v>8131.7340000000004</v>
      </c>
    </row>
    <row r="36" spans="1:8" s="22" customFormat="1" x14ac:dyDescent="0.25">
      <c r="A36" s="7" t="s">
        <v>444</v>
      </c>
      <c r="B36" s="12"/>
      <c r="C36" s="23" t="s">
        <v>237</v>
      </c>
      <c r="D36" s="24" t="s">
        <v>41</v>
      </c>
      <c r="E36" s="23" t="s">
        <v>14</v>
      </c>
      <c r="F36" s="25">
        <f>VLOOKUP($D$36,[1]stock.!$B$3:$N$257,6,0)</f>
        <v>67</v>
      </c>
      <c r="G36" s="26">
        <f>VLOOKUP($D$36,[1]stock.!$B$3:$N$257,13,0)</f>
        <v>37.76</v>
      </c>
      <c r="H36" s="27">
        <f t="shared" si="0"/>
        <v>2529.92</v>
      </c>
    </row>
    <row r="37" spans="1:8" s="22" customFormat="1" x14ac:dyDescent="0.25">
      <c r="A37" s="7" t="s">
        <v>444</v>
      </c>
      <c r="B37" s="12"/>
      <c r="C37" s="23" t="s">
        <v>238</v>
      </c>
      <c r="D37" s="24" t="s">
        <v>42</v>
      </c>
      <c r="E37" s="23" t="s">
        <v>14</v>
      </c>
      <c r="F37" s="25">
        <f>VLOOKUP($D$37,[1]stock.!$B$3:$N$257,6,0)</f>
        <v>1</v>
      </c>
      <c r="G37" s="26">
        <f>VLOOKUP($D$37,[1]stock.!$B$3:$N$257,13,0)</f>
        <v>40</v>
      </c>
      <c r="H37" s="27">
        <f t="shared" si="0"/>
        <v>40</v>
      </c>
    </row>
    <row r="38" spans="1:8" s="22" customFormat="1" x14ac:dyDescent="0.25">
      <c r="A38" s="7" t="s">
        <v>444</v>
      </c>
      <c r="B38" s="12"/>
      <c r="C38" s="23" t="s">
        <v>239</v>
      </c>
      <c r="D38" s="24" t="s">
        <v>43</v>
      </c>
      <c r="E38" s="23" t="s">
        <v>18</v>
      </c>
      <c r="F38" s="25">
        <f>VLOOKUP($D$38,[1]stock.!$B$3:$N$257,6,0)</f>
        <v>73</v>
      </c>
      <c r="G38" s="26">
        <f>VLOOKUP($D$38,[1]stock.!$B$3:$N$257,13,0)</f>
        <v>24</v>
      </c>
      <c r="H38" s="27">
        <f t="shared" si="0"/>
        <v>1752</v>
      </c>
    </row>
    <row r="39" spans="1:8" s="22" customFormat="1" x14ac:dyDescent="0.25">
      <c r="A39" s="7" t="s">
        <v>444</v>
      </c>
      <c r="B39" s="12"/>
      <c r="C39" s="23" t="s">
        <v>240</v>
      </c>
      <c r="D39" s="24" t="s">
        <v>44</v>
      </c>
      <c r="E39" s="23" t="s">
        <v>18</v>
      </c>
      <c r="F39" s="25">
        <f>VLOOKUP($D$39,[1]stock.!$B$3:$N$257,6,0)</f>
        <v>156</v>
      </c>
      <c r="G39" s="26">
        <f>VLOOKUP($D$39,[1]stock.!$B$3:$N$257,13,0)</f>
        <v>20.059999999999999</v>
      </c>
      <c r="H39" s="27">
        <f t="shared" si="0"/>
        <v>3129.3599999999997</v>
      </c>
    </row>
    <row r="40" spans="1:8" s="22" customFormat="1" x14ac:dyDescent="0.25">
      <c r="A40" s="7" t="s">
        <v>444</v>
      </c>
      <c r="B40" s="12"/>
      <c r="C40" s="23" t="s">
        <v>241</v>
      </c>
      <c r="D40" s="24" t="s">
        <v>45</v>
      </c>
      <c r="E40" s="23" t="s">
        <v>18</v>
      </c>
      <c r="F40" s="25">
        <f>VLOOKUP($D$40,[1]stock.!$B$3:$N$257,6,0)</f>
        <v>129</v>
      </c>
      <c r="G40" s="26">
        <f>VLOOKUP($D$40,[1]stock.!$B$3:$N$257,13,0)</f>
        <v>20</v>
      </c>
      <c r="H40" s="27">
        <f t="shared" si="0"/>
        <v>2580</v>
      </c>
    </row>
    <row r="41" spans="1:8" s="22" customFormat="1" x14ac:dyDescent="0.25">
      <c r="A41" s="7" t="s">
        <v>444</v>
      </c>
      <c r="B41" s="12"/>
      <c r="C41" s="23" t="s">
        <v>242</v>
      </c>
      <c r="D41" s="24" t="s">
        <v>46</v>
      </c>
      <c r="E41" s="23" t="s">
        <v>18</v>
      </c>
      <c r="F41" s="25">
        <f>VLOOKUP($D$41,[1]stock.!$B$3:$N$257,6,0)</f>
        <v>65</v>
      </c>
      <c r="G41" s="26">
        <f>VLOOKUP($D$41,[1]stock.!$B$3:$N$257,13,0)</f>
        <v>70.8</v>
      </c>
      <c r="H41" s="27">
        <f t="shared" si="0"/>
        <v>4602</v>
      </c>
    </row>
    <row r="42" spans="1:8" s="22" customFormat="1" x14ac:dyDescent="0.25">
      <c r="A42" s="7" t="s">
        <v>444</v>
      </c>
      <c r="B42" s="12"/>
      <c r="C42" s="23" t="s">
        <v>418</v>
      </c>
      <c r="D42" s="24" t="s">
        <v>419</v>
      </c>
      <c r="E42" s="23" t="s">
        <v>18</v>
      </c>
      <c r="F42" s="25">
        <f>VLOOKUP($D$42,[1]stock.!$B$3:$N$257,6,0)</f>
        <v>53</v>
      </c>
      <c r="G42" s="26">
        <f>VLOOKUP($D$42,[1]stock.!$B$3:$N$257,13,0)</f>
        <v>34.22</v>
      </c>
      <c r="H42" s="27">
        <f t="shared" si="0"/>
        <v>1813.6599999999999</v>
      </c>
    </row>
    <row r="43" spans="1:8" s="22" customFormat="1" x14ac:dyDescent="0.25">
      <c r="A43" s="7" t="s">
        <v>444</v>
      </c>
      <c r="B43" s="12"/>
      <c r="C43" s="23" t="s">
        <v>420</v>
      </c>
      <c r="D43" s="24" t="s">
        <v>421</v>
      </c>
      <c r="E43" s="23" t="s">
        <v>18</v>
      </c>
      <c r="F43" s="25">
        <f>VLOOKUP($D$43,[1]stock.!$B$3:$N$257,6,0)</f>
        <v>58</v>
      </c>
      <c r="G43" s="26">
        <f>VLOOKUP($D$43,[1]stock.!$B$3:$N$257,13,0)</f>
        <v>46.02</v>
      </c>
      <c r="H43" s="27">
        <f t="shared" si="0"/>
        <v>2669.1600000000003</v>
      </c>
    </row>
    <row r="44" spans="1:8" s="22" customFormat="1" x14ac:dyDescent="0.25">
      <c r="A44" s="7" t="s">
        <v>444</v>
      </c>
      <c r="B44" s="12"/>
      <c r="C44" s="23" t="s">
        <v>243</v>
      </c>
      <c r="D44" s="24" t="s">
        <v>47</v>
      </c>
      <c r="E44" s="23" t="s">
        <v>18</v>
      </c>
      <c r="F44" s="25">
        <f>VLOOKUP($D$44,[1]stock.!$B$3:$N$257,6,0)</f>
        <v>260</v>
      </c>
      <c r="G44" s="26">
        <f>VLOOKUP($D$44,[1]stock.!$B$3:$N$257,13,0)</f>
        <v>19</v>
      </c>
      <c r="H44" s="27">
        <f t="shared" si="0"/>
        <v>4940</v>
      </c>
    </row>
    <row r="45" spans="1:8" s="22" customFormat="1" x14ac:dyDescent="0.25">
      <c r="A45" s="7" t="s">
        <v>444</v>
      </c>
      <c r="B45" s="12"/>
      <c r="C45" s="23" t="s">
        <v>244</v>
      </c>
      <c r="D45" s="24" t="s">
        <v>48</v>
      </c>
      <c r="E45" s="23" t="s">
        <v>18</v>
      </c>
      <c r="F45" s="25">
        <f>VLOOKUP($D$45,[1]stock.!$B$3:$N$257,6,0)</f>
        <v>65</v>
      </c>
      <c r="G45" s="26">
        <f>VLOOKUP($D$45,[1]stock.!$B$3:$N$257,13,0)</f>
        <v>9.44</v>
      </c>
      <c r="H45" s="27">
        <f t="shared" si="0"/>
        <v>613.6</v>
      </c>
    </row>
    <row r="46" spans="1:8" s="22" customFormat="1" x14ac:dyDescent="0.25">
      <c r="A46" s="7" t="s">
        <v>444</v>
      </c>
      <c r="B46" s="12"/>
      <c r="C46" s="23" t="s">
        <v>245</v>
      </c>
      <c r="D46" s="24" t="s">
        <v>49</v>
      </c>
      <c r="E46" s="23" t="s">
        <v>14</v>
      </c>
      <c r="F46" s="25">
        <f>VLOOKUP($D$46,[1]stock.!$B$3:$N$257,6,0)</f>
        <v>1205</v>
      </c>
      <c r="G46" s="26">
        <f>VLOOKUP($D$46,[1]stock.!$B$3:$N$257,13,0)</f>
        <v>10</v>
      </c>
      <c r="H46" s="27">
        <f t="shared" si="0"/>
        <v>12050</v>
      </c>
    </row>
    <row r="47" spans="1:8" s="22" customFormat="1" x14ac:dyDescent="0.25">
      <c r="A47" s="7" t="s">
        <v>444</v>
      </c>
      <c r="B47" s="12"/>
      <c r="C47" s="23" t="s">
        <v>246</v>
      </c>
      <c r="D47" s="24" t="s">
        <v>50</v>
      </c>
      <c r="E47" s="23" t="s">
        <v>14</v>
      </c>
      <c r="F47" s="25">
        <f>VLOOKUP($D$47,[1]stock.!$B$3:$N$257,6,0)</f>
        <v>117</v>
      </c>
      <c r="G47" s="26">
        <f>VLOOKUP($D$47,[1]stock.!$B$3:$N$257,13,0)</f>
        <v>16.52</v>
      </c>
      <c r="H47" s="27">
        <f t="shared" si="0"/>
        <v>1932.84</v>
      </c>
    </row>
    <row r="48" spans="1:8" s="22" customFormat="1" x14ac:dyDescent="0.25">
      <c r="A48" s="7" t="s">
        <v>444</v>
      </c>
      <c r="B48" s="12"/>
      <c r="C48" s="23" t="s">
        <v>247</v>
      </c>
      <c r="D48" s="24" t="s">
        <v>51</v>
      </c>
      <c r="E48" s="10" t="s">
        <v>14</v>
      </c>
      <c r="F48" s="25">
        <f>VLOOKUP($D$48,[1]stock.!$B$3:$N$257,6,0)</f>
        <v>1695</v>
      </c>
      <c r="G48" s="26">
        <f>VLOOKUP($D$48,[1]stock.!$B$3:$N$257,13,0)</f>
        <v>3.4809999999999999</v>
      </c>
      <c r="H48" s="27">
        <f t="shared" si="0"/>
        <v>5900.2950000000001</v>
      </c>
    </row>
    <row r="49" spans="1:8" s="22" customFormat="1" x14ac:dyDescent="0.25">
      <c r="A49" s="7" t="s">
        <v>444</v>
      </c>
      <c r="B49" s="12"/>
      <c r="C49" s="23" t="s">
        <v>248</v>
      </c>
      <c r="D49" s="24" t="s">
        <v>52</v>
      </c>
      <c r="E49" s="10" t="s">
        <v>12</v>
      </c>
      <c r="F49" s="25">
        <f>VLOOKUP($D$49,[1]stock.!$B$3:$N$257,6,0)</f>
        <v>102</v>
      </c>
      <c r="G49" s="26">
        <f>VLOOKUP($D$49,[1]stock.!$B$3:$N$257,13,0)</f>
        <v>56.05</v>
      </c>
      <c r="H49" s="27">
        <f t="shared" si="0"/>
        <v>5717.0999999999995</v>
      </c>
    </row>
    <row r="50" spans="1:8" s="22" customFormat="1" x14ac:dyDescent="0.25">
      <c r="A50" s="7" t="s">
        <v>444</v>
      </c>
      <c r="B50" s="12"/>
      <c r="C50" s="23" t="s">
        <v>249</v>
      </c>
      <c r="D50" s="24" t="s">
        <v>53</v>
      </c>
      <c r="E50" s="23" t="s">
        <v>12</v>
      </c>
      <c r="F50" s="25">
        <f>VLOOKUP($D$50,[1]stock.!$B$3:$N$257,6,0)</f>
        <v>254</v>
      </c>
      <c r="G50" s="26">
        <f>VLOOKUP($D$50,[1]stock.!$B$3:$N$257,13,0)</f>
        <v>123.9</v>
      </c>
      <c r="H50" s="27">
        <f t="shared" si="0"/>
        <v>31470.600000000002</v>
      </c>
    </row>
    <row r="51" spans="1:8" s="22" customFormat="1" x14ac:dyDescent="0.25">
      <c r="A51" s="7" t="s">
        <v>444</v>
      </c>
      <c r="B51" s="12"/>
      <c r="C51" s="23" t="s">
        <v>250</v>
      </c>
      <c r="D51" s="24" t="s">
        <v>54</v>
      </c>
      <c r="E51" s="23" t="s">
        <v>55</v>
      </c>
      <c r="F51" s="25">
        <f>VLOOKUP($D$51,[1]stock.!$B$3:$N$257,6,0)</f>
        <v>5</v>
      </c>
      <c r="G51" s="26">
        <f>VLOOKUP($D$51,[1]stock.!$B$3:$N$257,13,0)</f>
        <v>696.2</v>
      </c>
      <c r="H51" s="27">
        <f t="shared" si="0"/>
        <v>3481</v>
      </c>
    </row>
    <row r="52" spans="1:8" s="22" customFormat="1" x14ac:dyDescent="0.25">
      <c r="A52" s="7" t="s">
        <v>444</v>
      </c>
      <c r="B52" s="12"/>
      <c r="C52" s="23" t="s">
        <v>251</v>
      </c>
      <c r="D52" s="24" t="s">
        <v>56</v>
      </c>
      <c r="E52" s="23" t="s">
        <v>14</v>
      </c>
      <c r="F52" s="25">
        <f>VLOOKUP($D$52,[1]stock.!$B$3:$N$257,6,0)</f>
        <v>137</v>
      </c>
      <c r="G52" s="26">
        <f>VLOOKUP($D$52,[1]stock.!$B$3:$N$257,13,0)</f>
        <v>85</v>
      </c>
      <c r="H52" s="27">
        <f t="shared" si="0"/>
        <v>11645</v>
      </c>
    </row>
    <row r="53" spans="1:8" s="22" customFormat="1" x14ac:dyDescent="0.25">
      <c r="A53" s="7" t="s">
        <v>444</v>
      </c>
      <c r="B53" s="12"/>
      <c r="C53" s="23" t="s">
        <v>252</v>
      </c>
      <c r="D53" s="24" t="s">
        <v>57</v>
      </c>
      <c r="E53" s="23" t="s">
        <v>14</v>
      </c>
      <c r="F53" s="25">
        <f>VLOOKUP($D$53,[1]stock.!$B$3:$N$257,6,0)</f>
        <v>9</v>
      </c>
      <c r="G53" s="26">
        <f>VLOOKUP($D$53,[1]stock.!$B$3:$N$257,13,0)</f>
        <v>70.328000000000003</v>
      </c>
      <c r="H53" s="27">
        <f t="shared" si="0"/>
        <v>632.952</v>
      </c>
    </row>
    <row r="54" spans="1:8" s="22" customFormat="1" x14ac:dyDescent="0.25">
      <c r="A54" s="7" t="s">
        <v>444</v>
      </c>
      <c r="B54" s="12"/>
      <c r="C54" s="23" t="s">
        <v>253</v>
      </c>
      <c r="D54" s="24" t="s">
        <v>58</v>
      </c>
      <c r="E54" s="23" t="s">
        <v>14</v>
      </c>
      <c r="F54" s="25">
        <f>VLOOKUP($D$54,[1]stock.!$B$3:$N$257,6,0)</f>
        <v>189</v>
      </c>
      <c r="G54" s="26">
        <f>VLOOKUP($D$54,[1]stock.!$B$3:$N$257,13,0)</f>
        <v>112.1</v>
      </c>
      <c r="H54" s="27">
        <f t="shared" si="0"/>
        <v>21186.899999999998</v>
      </c>
    </row>
    <row r="55" spans="1:8" s="22" customFormat="1" x14ac:dyDescent="0.25">
      <c r="A55" s="7" t="s">
        <v>444</v>
      </c>
      <c r="B55" s="12"/>
      <c r="C55" s="23" t="s">
        <v>254</v>
      </c>
      <c r="D55" s="24" t="s">
        <v>59</v>
      </c>
      <c r="E55" s="23" t="s">
        <v>14</v>
      </c>
      <c r="F55" s="25">
        <f>VLOOKUP($D$55,[1]stock.!$B$3:$N$257,6,0)</f>
        <v>14</v>
      </c>
      <c r="G55" s="28">
        <f>VLOOKUP($D$55,[1]stock.!$B$3:$N$256,13,0)</f>
        <v>76</v>
      </c>
      <c r="H55" s="27">
        <f t="shared" si="0"/>
        <v>1064</v>
      </c>
    </row>
    <row r="56" spans="1:8" s="22" customFormat="1" x14ac:dyDescent="0.25">
      <c r="A56" s="7" t="s">
        <v>444</v>
      </c>
      <c r="B56" s="12"/>
      <c r="C56" s="23" t="s">
        <v>255</v>
      </c>
      <c r="D56" s="24" t="s">
        <v>60</v>
      </c>
      <c r="E56" s="23" t="s">
        <v>14</v>
      </c>
      <c r="F56" s="25">
        <f>VLOOKUP($D$56,[1]stock.!$B$3:$N$257,6,0)</f>
        <v>68</v>
      </c>
      <c r="G56" s="28">
        <f>VLOOKUP($D$56,[1]stock.!$B$3:$N$256,13,0)</f>
        <v>96.76</v>
      </c>
      <c r="H56" s="27">
        <f t="shared" si="0"/>
        <v>6579.68</v>
      </c>
    </row>
    <row r="57" spans="1:8" s="22" customFormat="1" x14ac:dyDescent="0.25">
      <c r="A57" s="7" t="s">
        <v>444</v>
      </c>
      <c r="B57" s="12"/>
      <c r="C57" s="23" t="s">
        <v>256</v>
      </c>
      <c r="D57" s="24" t="s">
        <v>61</v>
      </c>
      <c r="E57" s="23" t="s">
        <v>14</v>
      </c>
      <c r="F57" s="25">
        <f>VLOOKUP($D$57,[1]stock.!$B$3:$N$257,6,0)</f>
        <v>3</v>
      </c>
      <c r="G57" s="28">
        <f>VLOOKUP($D$57,[1]stock.!$B$3:$N$256,13,0)</f>
        <v>214</v>
      </c>
      <c r="H57" s="27">
        <f t="shared" si="0"/>
        <v>642</v>
      </c>
    </row>
    <row r="58" spans="1:8" s="22" customFormat="1" x14ac:dyDescent="0.25">
      <c r="A58" s="7" t="s">
        <v>444</v>
      </c>
      <c r="B58" s="12"/>
      <c r="C58" s="23" t="s">
        <v>257</v>
      </c>
      <c r="D58" s="24" t="s">
        <v>62</v>
      </c>
      <c r="E58" s="23" t="s">
        <v>14</v>
      </c>
      <c r="F58" s="25">
        <f>VLOOKUP($D$58,[1]stock.!$B$3:$N$257,6,0)</f>
        <v>374</v>
      </c>
      <c r="G58" s="28">
        <f>VLOOKUP($D$58,[1]stock.!$B$3:$N$256,13,0)</f>
        <v>2.6549999999999998</v>
      </c>
      <c r="H58" s="27">
        <f t="shared" si="0"/>
        <v>992.96999999999991</v>
      </c>
    </row>
    <row r="59" spans="1:8" s="22" customFormat="1" x14ac:dyDescent="0.25">
      <c r="A59" s="7" t="s">
        <v>444</v>
      </c>
      <c r="B59" s="12"/>
      <c r="C59" s="23" t="s">
        <v>258</v>
      </c>
      <c r="D59" s="24" t="s">
        <v>63</v>
      </c>
      <c r="E59" s="10" t="s">
        <v>14</v>
      </c>
      <c r="F59" s="25">
        <f>VLOOKUP($D$59,[1]stock.!$B$3:$N$257,6,0)</f>
        <v>315</v>
      </c>
      <c r="G59" s="28">
        <f>VLOOKUP($D$59,[1]stock.!$B$3:$N$256,13,0)</f>
        <v>4.3070000000000004</v>
      </c>
      <c r="H59" s="27">
        <f t="shared" si="0"/>
        <v>1356.7050000000002</v>
      </c>
    </row>
    <row r="60" spans="1:8" s="22" customFormat="1" x14ac:dyDescent="0.25">
      <c r="A60" s="7" t="s">
        <v>444</v>
      </c>
      <c r="B60" s="12"/>
      <c r="C60" s="23" t="s">
        <v>259</v>
      </c>
      <c r="D60" s="24" t="s">
        <v>64</v>
      </c>
      <c r="E60" s="10" t="s">
        <v>14</v>
      </c>
      <c r="F60" s="25">
        <f>VLOOKUP($D$60,[1]stock.!$B$3:$N$257,6,0)</f>
        <v>193</v>
      </c>
      <c r="G60" s="28">
        <f>VLOOKUP($D$60,[1]stock.!$B$3:$N$256,13,0)</f>
        <v>2.2183999999999999</v>
      </c>
      <c r="H60" s="27">
        <f t="shared" si="0"/>
        <v>428.15119999999996</v>
      </c>
    </row>
    <row r="61" spans="1:8" s="22" customFormat="1" x14ac:dyDescent="0.25">
      <c r="A61" s="7" t="s">
        <v>444</v>
      </c>
      <c r="B61" s="12"/>
      <c r="C61" s="23" t="s">
        <v>260</v>
      </c>
      <c r="D61" s="24" t="s">
        <v>65</v>
      </c>
      <c r="E61" s="10" t="s">
        <v>14</v>
      </c>
      <c r="F61" s="25">
        <f>VLOOKUP($D$61,[1]stock.!$B$3:$N$257,6,0)</f>
        <v>23</v>
      </c>
      <c r="G61" s="28">
        <f>VLOOKUP($D$61,[1]stock.!$B$3:$N$256,13,0)</f>
        <v>10</v>
      </c>
      <c r="H61" s="27">
        <f t="shared" si="0"/>
        <v>230</v>
      </c>
    </row>
    <row r="62" spans="1:8" s="22" customFormat="1" x14ac:dyDescent="0.25">
      <c r="A62" s="7" t="s">
        <v>444</v>
      </c>
      <c r="B62" s="12"/>
      <c r="C62" s="23" t="s">
        <v>261</v>
      </c>
      <c r="D62" s="24" t="s">
        <v>66</v>
      </c>
      <c r="E62" s="23" t="s">
        <v>14</v>
      </c>
      <c r="F62" s="25">
        <f>VLOOKUP($D$62,[1]stock.!$B$3:$N$257,6,0)</f>
        <v>105</v>
      </c>
      <c r="G62" s="28">
        <f>VLOOKUP($D$62,[1]stock.!$B$3:$N$256,13,0)</f>
        <v>15</v>
      </c>
      <c r="H62" s="27">
        <f t="shared" si="0"/>
        <v>1575</v>
      </c>
    </row>
    <row r="63" spans="1:8" s="22" customFormat="1" x14ac:dyDescent="0.25">
      <c r="A63" s="7" t="s">
        <v>444</v>
      </c>
      <c r="B63" s="12"/>
      <c r="C63" s="23" t="s">
        <v>262</v>
      </c>
      <c r="D63" s="24" t="s">
        <v>67</v>
      </c>
      <c r="E63" s="23" t="s">
        <v>14</v>
      </c>
      <c r="F63" s="25">
        <f>VLOOKUP($D$63,[1]stock.!$B$3:$N$257,6,0)</f>
        <v>102</v>
      </c>
      <c r="G63" s="28">
        <f>VLOOKUP($D$63,[1]stock.!$B$3:$N$256,13,0)</f>
        <v>1.1446000000000001</v>
      </c>
      <c r="H63" s="27">
        <f t="shared" si="0"/>
        <v>116.7492</v>
      </c>
    </row>
    <row r="64" spans="1:8" s="22" customFormat="1" x14ac:dyDescent="0.25">
      <c r="A64" s="7" t="s">
        <v>444</v>
      </c>
      <c r="B64" s="12"/>
      <c r="C64" s="23" t="s">
        <v>263</v>
      </c>
      <c r="D64" s="24" t="s">
        <v>68</v>
      </c>
      <c r="E64" s="29" t="s">
        <v>14</v>
      </c>
      <c r="F64" s="25">
        <f>VLOOKUP($D$64,[1]stock.!$B$3:$N$257,6,0)</f>
        <v>43</v>
      </c>
      <c r="G64" s="28">
        <f>VLOOKUP($D$64,[1]stock.!$B$3:$N$256,13,0)</f>
        <v>3.5</v>
      </c>
      <c r="H64" s="27">
        <f t="shared" si="0"/>
        <v>150.5</v>
      </c>
    </row>
    <row r="65" spans="1:8" s="22" customFormat="1" x14ac:dyDescent="0.25">
      <c r="A65" s="7" t="s">
        <v>444</v>
      </c>
      <c r="B65" s="12"/>
      <c r="C65" s="23" t="s">
        <v>264</v>
      </c>
      <c r="D65" s="24" t="s">
        <v>69</v>
      </c>
      <c r="E65" s="29" t="s">
        <v>14</v>
      </c>
      <c r="F65" s="25">
        <f>VLOOKUP($D$65,[1]stock.!$B$3:$N$257,6,0)</f>
        <v>287</v>
      </c>
      <c r="G65" s="28">
        <f>VLOOKUP($D$65,[1]stock.!$B$3:$N$256,13,0)</f>
        <v>23.6</v>
      </c>
      <c r="H65" s="27">
        <f t="shared" si="0"/>
        <v>6773.2000000000007</v>
      </c>
    </row>
    <row r="66" spans="1:8" s="22" customFormat="1" x14ac:dyDescent="0.25">
      <c r="A66" s="7" t="s">
        <v>444</v>
      </c>
      <c r="B66" s="12"/>
      <c r="C66" s="23" t="s">
        <v>265</v>
      </c>
      <c r="D66" s="24" t="s">
        <v>70</v>
      </c>
      <c r="E66" s="29" t="s">
        <v>71</v>
      </c>
      <c r="F66" s="25">
        <f>VLOOKUP($D$66,[1]stock.!$B$3:$N$257,6,0)</f>
        <v>10</v>
      </c>
      <c r="G66" s="28">
        <f>VLOOKUP($D$66,[1]stock.!$B$3:$N$256,13,0)</f>
        <v>169</v>
      </c>
      <c r="H66" s="27">
        <f t="shared" si="0"/>
        <v>1690</v>
      </c>
    </row>
    <row r="67" spans="1:8" s="22" customFormat="1" x14ac:dyDescent="0.25">
      <c r="A67" s="7" t="s">
        <v>444</v>
      </c>
      <c r="B67" s="12"/>
      <c r="C67" s="23" t="s">
        <v>266</v>
      </c>
      <c r="D67" s="24" t="s">
        <v>72</v>
      </c>
      <c r="E67" s="29" t="s">
        <v>71</v>
      </c>
      <c r="F67" s="25">
        <f>VLOOKUP($D$67,[1]stock.!$B$3:$N$257,6,0)</f>
        <v>25</v>
      </c>
      <c r="G67" s="28">
        <f>VLOOKUP($D$67,[1]stock.!$B$3:$N$256,13,0)</f>
        <v>169</v>
      </c>
      <c r="H67" s="27">
        <f t="shared" si="0"/>
        <v>4225</v>
      </c>
    </row>
    <row r="68" spans="1:8" s="22" customFormat="1" x14ac:dyDescent="0.25">
      <c r="A68" s="7" t="s">
        <v>444</v>
      </c>
      <c r="B68" s="12"/>
      <c r="C68" s="23" t="s">
        <v>267</v>
      </c>
      <c r="D68" s="24" t="s">
        <v>73</v>
      </c>
      <c r="E68" s="23" t="s">
        <v>71</v>
      </c>
      <c r="F68" s="25">
        <f>VLOOKUP($D$68,[1]stock.!$B$3:$N$257,6,0)</f>
        <v>9</v>
      </c>
      <c r="G68" s="28">
        <f>VLOOKUP($D$68,[1]stock.!$B$3:$N$256,13,0)</f>
        <v>169</v>
      </c>
      <c r="H68" s="27">
        <f t="shared" si="0"/>
        <v>1521</v>
      </c>
    </row>
    <row r="69" spans="1:8" s="22" customFormat="1" x14ac:dyDescent="0.25">
      <c r="A69" s="7" t="s">
        <v>444</v>
      </c>
      <c r="B69" s="12"/>
      <c r="C69" s="23" t="s">
        <v>422</v>
      </c>
      <c r="D69" s="24" t="s">
        <v>423</v>
      </c>
      <c r="E69" s="23" t="s">
        <v>18</v>
      </c>
      <c r="F69" s="25">
        <f>VLOOKUP($D$69,[1]stock.!$B$3:$N$257,6,0)</f>
        <v>34</v>
      </c>
      <c r="G69" s="28">
        <f>VLOOKUP($D$69,[1]stock.!$B$3:$N$256,13,0)</f>
        <v>200.6</v>
      </c>
      <c r="H69" s="27">
        <f t="shared" si="0"/>
        <v>6820.4</v>
      </c>
    </row>
    <row r="70" spans="1:8" s="22" customFormat="1" x14ac:dyDescent="0.25">
      <c r="A70" s="7" t="s">
        <v>444</v>
      </c>
      <c r="B70" s="12"/>
      <c r="C70" s="23" t="s">
        <v>268</v>
      </c>
      <c r="D70" s="24" t="s">
        <v>74</v>
      </c>
      <c r="E70" s="23" t="s">
        <v>18</v>
      </c>
      <c r="F70" s="25">
        <f>VLOOKUP($D$70,[1]stock.!$B$3:$N$257,6,0)</f>
        <v>6</v>
      </c>
      <c r="G70" s="28">
        <f>VLOOKUP($D$70,[1]stock.!$B$3:$N$256,13,0)</f>
        <v>195</v>
      </c>
      <c r="H70" s="27">
        <f t="shared" si="0"/>
        <v>1170</v>
      </c>
    </row>
    <row r="71" spans="1:8" s="22" customFormat="1" x14ac:dyDescent="0.25">
      <c r="A71" s="7" t="s">
        <v>444</v>
      </c>
      <c r="B71" s="12"/>
      <c r="C71" s="23" t="s">
        <v>269</v>
      </c>
      <c r="D71" s="24" t="s">
        <v>75</v>
      </c>
      <c r="E71" s="23" t="s">
        <v>18</v>
      </c>
      <c r="F71" s="25">
        <f>VLOOKUP($D$71,[1]stock.!$B$3:$N$257,6,0)</f>
        <v>26</v>
      </c>
      <c r="G71" s="28">
        <f>VLOOKUP($D$71,[1]stock.!$B$3:$N$256,13,0)</f>
        <v>195</v>
      </c>
      <c r="H71" s="27">
        <f t="shared" si="0"/>
        <v>5070</v>
      </c>
    </row>
    <row r="72" spans="1:8" s="22" customFormat="1" x14ac:dyDescent="0.25">
      <c r="A72" s="7" t="s">
        <v>444</v>
      </c>
      <c r="B72" s="12"/>
      <c r="C72" s="23" t="s">
        <v>270</v>
      </c>
      <c r="D72" s="24" t="s">
        <v>76</v>
      </c>
      <c r="E72" s="23" t="s">
        <v>18</v>
      </c>
      <c r="F72" s="25">
        <f>VLOOKUP($D$72,[1]stock.!$B$3:$N$257,6,0)</f>
        <v>7</v>
      </c>
      <c r="G72" s="28">
        <f>VLOOKUP($D$72,[1]stock.!$B$3:$N$256,13,0)</f>
        <v>603</v>
      </c>
      <c r="H72" s="27">
        <f t="shared" si="0"/>
        <v>4221</v>
      </c>
    </row>
    <row r="73" spans="1:8" s="22" customFormat="1" x14ac:dyDescent="0.25">
      <c r="A73" s="7" t="s">
        <v>444</v>
      </c>
      <c r="B73" s="12"/>
      <c r="C73" s="23" t="s">
        <v>406</v>
      </c>
      <c r="D73" s="24" t="s">
        <v>407</v>
      </c>
      <c r="E73" s="23" t="s">
        <v>14</v>
      </c>
      <c r="F73" s="25">
        <f>VLOOKUP($D$73,[1]stock.!$B$3:$N$257,6,0)</f>
        <v>3293</v>
      </c>
      <c r="G73" s="28">
        <f>VLOOKUP($D$73,[1]stock.!$B$3:$N$256,13,0)</f>
        <v>2.8319999999999999</v>
      </c>
      <c r="H73" s="27">
        <f t="shared" ref="H73:H136" si="1">SUM(F73*G73)</f>
        <v>9325.7759999999998</v>
      </c>
    </row>
    <row r="74" spans="1:8" s="22" customFormat="1" x14ac:dyDescent="0.25">
      <c r="A74" s="7" t="s">
        <v>444</v>
      </c>
      <c r="B74" s="12"/>
      <c r="C74" s="23" t="s">
        <v>271</v>
      </c>
      <c r="D74" s="24" t="s">
        <v>77</v>
      </c>
      <c r="E74" s="23" t="s">
        <v>14</v>
      </c>
      <c r="F74" s="25">
        <f>VLOOKUP($D$74,[1]stock.!$B$3:$N$257,6,0)</f>
        <v>3138</v>
      </c>
      <c r="G74" s="28">
        <f>VLOOKUP($D$74,[1]stock.!$B$3:$N$256,13,0)</f>
        <v>3.0680000000000001</v>
      </c>
      <c r="H74" s="27">
        <f t="shared" si="1"/>
        <v>9627.384</v>
      </c>
    </row>
    <row r="75" spans="1:8" s="22" customFormat="1" x14ac:dyDescent="0.25">
      <c r="A75" s="7" t="s">
        <v>444</v>
      </c>
      <c r="B75" s="12"/>
      <c r="C75" s="23" t="s">
        <v>408</v>
      </c>
      <c r="D75" s="24" t="s">
        <v>409</v>
      </c>
      <c r="E75" s="23" t="s">
        <v>14</v>
      </c>
      <c r="F75" s="25">
        <f>VLOOKUP($D$75,[1]stock.!$B$3:$N$257,6,0)</f>
        <v>3469</v>
      </c>
      <c r="G75" s="28">
        <f>VLOOKUP($D$75,[1]stock.!$B$3:$N$256,13,0)</f>
        <v>4.1890000000000001</v>
      </c>
      <c r="H75" s="27">
        <f t="shared" si="1"/>
        <v>14531.641</v>
      </c>
    </row>
    <row r="76" spans="1:8" s="22" customFormat="1" x14ac:dyDescent="0.25">
      <c r="A76" s="7" t="s">
        <v>444</v>
      </c>
      <c r="B76" s="12"/>
      <c r="C76" s="23" t="s">
        <v>272</v>
      </c>
      <c r="D76" s="24" t="s">
        <v>78</v>
      </c>
      <c r="E76" s="23" t="s">
        <v>18</v>
      </c>
      <c r="F76" s="25">
        <f>VLOOKUP($D$76,[1]stock.!$B$3:$N$257,6,0)</f>
        <v>10</v>
      </c>
      <c r="G76" s="28">
        <f>VLOOKUP($D$76,[1]stock.!$B$3:$N$256,13,0)</f>
        <v>32</v>
      </c>
      <c r="H76" s="27">
        <f t="shared" si="1"/>
        <v>320</v>
      </c>
    </row>
    <row r="77" spans="1:8" s="22" customFormat="1" x14ac:dyDescent="0.25">
      <c r="A77" s="7" t="s">
        <v>444</v>
      </c>
      <c r="B77" s="12"/>
      <c r="C77" s="23" t="s">
        <v>273</v>
      </c>
      <c r="D77" s="24" t="s">
        <v>79</v>
      </c>
      <c r="E77" s="23" t="s">
        <v>14</v>
      </c>
      <c r="F77" s="25">
        <f>VLOOKUP($D$77,[1]stock.!$B$3:$N$257,6,0)</f>
        <v>2506</v>
      </c>
      <c r="G77" s="28">
        <f>VLOOKUP($D$77,[1]stock.!$B$3:$N$256,13,0)</f>
        <v>3.9687333333299999</v>
      </c>
      <c r="H77" s="27">
        <f t="shared" si="1"/>
        <v>9945.64573332498</v>
      </c>
    </row>
    <row r="78" spans="1:8" s="22" customFormat="1" x14ac:dyDescent="0.25">
      <c r="A78" s="7" t="s">
        <v>444</v>
      </c>
      <c r="B78" s="12"/>
      <c r="C78" s="23" t="s">
        <v>274</v>
      </c>
      <c r="D78" s="24" t="s">
        <v>80</v>
      </c>
      <c r="E78" s="10" t="s">
        <v>18</v>
      </c>
      <c r="F78" s="25">
        <f>VLOOKUP($D$78,[1]stock.!$B$3:$N$257,6,0)</f>
        <v>40</v>
      </c>
      <c r="G78" s="28">
        <f>VLOOKUP($D$78,[1]stock.!$B$3:$N$256,13,0)</f>
        <v>26</v>
      </c>
      <c r="H78" s="27">
        <f t="shared" si="1"/>
        <v>1040</v>
      </c>
    </row>
    <row r="79" spans="1:8" s="22" customFormat="1" x14ac:dyDescent="0.25">
      <c r="A79" s="7" t="s">
        <v>444</v>
      </c>
      <c r="B79" s="12"/>
      <c r="C79" s="23" t="s">
        <v>275</v>
      </c>
      <c r="D79" s="24" t="s">
        <v>81</v>
      </c>
      <c r="E79" s="23" t="s">
        <v>18</v>
      </c>
      <c r="F79" s="25">
        <f>VLOOKUP($D$79,[1]stock.!$B$3:$N$257,6,0)</f>
        <v>114</v>
      </c>
      <c r="G79" s="26">
        <f>VLOOKUP($D$79,[1]stock.!$B$3:$N$257,13,0)</f>
        <v>24.9924</v>
      </c>
      <c r="H79" s="27">
        <f t="shared" si="1"/>
        <v>2849.1336000000001</v>
      </c>
    </row>
    <row r="80" spans="1:8" s="22" customFormat="1" x14ac:dyDescent="0.25">
      <c r="A80" s="7" t="s">
        <v>444</v>
      </c>
      <c r="B80" s="12"/>
      <c r="C80" s="23" t="s">
        <v>276</v>
      </c>
      <c r="D80" s="24" t="s">
        <v>82</v>
      </c>
      <c r="E80" s="23" t="s">
        <v>14</v>
      </c>
      <c r="F80" s="25">
        <f>VLOOKUP($D$80,[1]stock.!$B$3:$N$257,6,0)</f>
        <v>3</v>
      </c>
      <c r="G80" s="28">
        <f>VLOOKUP($D$80,[1]stock.!$B$3:$N$256,13,0)</f>
        <v>325</v>
      </c>
      <c r="H80" s="27">
        <f t="shared" si="1"/>
        <v>975</v>
      </c>
    </row>
    <row r="81" spans="1:8" s="22" customFormat="1" x14ac:dyDescent="0.25">
      <c r="A81" s="7" t="s">
        <v>444</v>
      </c>
      <c r="B81" s="12"/>
      <c r="C81" s="23" t="s">
        <v>277</v>
      </c>
      <c r="D81" s="24" t="s">
        <v>83</v>
      </c>
      <c r="E81" s="23" t="s">
        <v>14</v>
      </c>
      <c r="F81" s="25">
        <f>VLOOKUP($D$81,[1]stock.!$B$3:$N$257,6,0)</f>
        <v>136</v>
      </c>
      <c r="G81" s="28">
        <f>VLOOKUP($D$81,[1]stock.!$B$3:$N$256,13,0)</f>
        <v>141.6</v>
      </c>
      <c r="H81" s="27">
        <f t="shared" si="1"/>
        <v>19257.599999999999</v>
      </c>
    </row>
    <row r="82" spans="1:8" s="22" customFormat="1" x14ac:dyDescent="0.25">
      <c r="A82" s="7" t="s">
        <v>444</v>
      </c>
      <c r="B82" s="12"/>
      <c r="C82" s="23" t="s">
        <v>278</v>
      </c>
      <c r="D82" s="24" t="s">
        <v>84</v>
      </c>
      <c r="E82" s="23" t="s">
        <v>14</v>
      </c>
      <c r="F82" s="25">
        <f>VLOOKUP($D$82,[1]stock.!$B$3:$N$257,6,0)</f>
        <v>350</v>
      </c>
      <c r="G82" s="28">
        <f>VLOOKUP($D$82,[1]stock.!$B$3:$N$256,13,0)</f>
        <v>36.58</v>
      </c>
      <c r="H82" s="27">
        <f t="shared" si="1"/>
        <v>12803</v>
      </c>
    </row>
    <row r="83" spans="1:8" s="22" customFormat="1" x14ac:dyDescent="0.25">
      <c r="A83" s="7" t="s">
        <v>444</v>
      </c>
      <c r="B83" s="12"/>
      <c r="C83" s="23" t="s">
        <v>279</v>
      </c>
      <c r="D83" s="24" t="s">
        <v>85</v>
      </c>
      <c r="E83" s="23" t="s">
        <v>14</v>
      </c>
      <c r="F83" s="25">
        <f>VLOOKUP($D$83,[1]stock.!$B$3:$N$257,6,0)</f>
        <v>182</v>
      </c>
      <c r="G83" s="28">
        <f>VLOOKUP($D$83,[1]stock.!$B$3:$N$256,13,0)</f>
        <v>95</v>
      </c>
      <c r="H83" s="27">
        <f t="shared" si="1"/>
        <v>17290</v>
      </c>
    </row>
    <row r="84" spans="1:8" s="22" customFormat="1" x14ac:dyDescent="0.25">
      <c r="A84" s="7" t="s">
        <v>444</v>
      </c>
      <c r="B84" s="12"/>
      <c r="C84" s="23" t="s">
        <v>280</v>
      </c>
      <c r="D84" s="24" t="s">
        <v>86</v>
      </c>
      <c r="E84" s="23" t="s">
        <v>12</v>
      </c>
      <c r="F84" s="25">
        <f>VLOOKUP($D$84,[1]stock.!$B$3:$N$257,6,0)</f>
        <v>205</v>
      </c>
      <c r="G84" s="28">
        <f>VLOOKUP($D$84,[1]stock.!$B$3:$N$256,13,0)</f>
        <v>115.64</v>
      </c>
      <c r="H84" s="27">
        <f t="shared" si="1"/>
        <v>23706.2</v>
      </c>
    </row>
    <row r="85" spans="1:8" s="22" customFormat="1" x14ac:dyDescent="0.25">
      <c r="A85" s="7" t="s">
        <v>444</v>
      </c>
      <c r="B85" s="12"/>
      <c r="C85" s="23" t="s">
        <v>281</v>
      </c>
      <c r="D85" s="24" t="s">
        <v>87</v>
      </c>
      <c r="E85" s="23" t="s">
        <v>88</v>
      </c>
      <c r="F85" s="25">
        <f>VLOOKUP($D$85,[1]stock.!$B$3:$N$257,6,0)</f>
        <v>452.5</v>
      </c>
      <c r="G85" s="28">
        <f>VLOOKUP($D$85,[1]stock.!$B$3:$N$256,13,0)</f>
        <v>53.1</v>
      </c>
      <c r="H85" s="27">
        <f t="shared" si="1"/>
        <v>24027.75</v>
      </c>
    </row>
    <row r="86" spans="1:8" s="22" customFormat="1" x14ac:dyDescent="0.25">
      <c r="A86" s="7" t="s">
        <v>444</v>
      </c>
      <c r="B86" s="12"/>
      <c r="C86" s="23" t="s">
        <v>424</v>
      </c>
      <c r="D86" s="24" t="s">
        <v>425</v>
      </c>
      <c r="E86" s="23" t="s">
        <v>71</v>
      </c>
      <c r="F86" s="25">
        <f>VLOOKUP($D$86,[1]stock.!$B$3:$N$257,6,0)</f>
        <v>491</v>
      </c>
      <c r="G86" s="28">
        <f>VLOOKUP($D$86,[1]stock.!$B$3:$N$256,13,0)</f>
        <v>69</v>
      </c>
      <c r="H86" s="27">
        <f t="shared" si="1"/>
        <v>33879</v>
      </c>
    </row>
    <row r="87" spans="1:8" s="22" customFormat="1" x14ac:dyDescent="0.25">
      <c r="A87" s="7" t="s">
        <v>444</v>
      </c>
      <c r="B87" s="12"/>
      <c r="C87" s="23" t="s">
        <v>282</v>
      </c>
      <c r="D87" s="24" t="s">
        <v>89</v>
      </c>
      <c r="E87" s="23" t="s">
        <v>71</v>
      </c>
      <c r="F87" s="25">
        <f>VLOOKUP($D$87,[1]stock.!$B$3:$N$257,6,0)</f>
        <v>77</v>
      </c>
      <c r="G87" s="28">
        <f>VLOOKUP($D$87,[1]stock.!$B$3:$N$256,13,0)</f>
        <v>30</v>
      </c>
      <c r="H87" s="27">
        <f t="shared" si="1"/>
        <v>2310</v>
      </c>
    </row>
    <row r="88" spans="1:8" s="22" customFormat="1" x14ac:dyDescent="0.25">
      <c r="A88" s="7" t="s">
        <v>444</v>
      </c>
      <c r="B88" s="12"/>
      <c r="C88" s="23" t="s">
        <v>283</v>
      </c>
      <c r="D88" s="24" t="s">
        <v>90</v>
      </c>
      <c r="E88" s="23" t="s">
        <v>71</v>
      </c>
      <c r="F88" s="25">
        <f>VLOOKUP($D$88,[1]stock.!$B$3:$N$257,6,0)</f>
        <v>61</v>
      </c>
      <c r="G88" s="26">
        <f>VLOOKUP($D$88,[1]stock.!$B$3:$N$257,13,0)</f>
        <v>30</v>
      </c>
      <c r="H88" s="27">
        <f t="shared" si="1"/>
        <v>1830</v>
      </c>
    </row>
    <row r="89" spans="1:8" s="22" customFormat="1" x14ac:dyDescent="0.25">
      <c r="A89" s="7" t="s">
        <v>444</v>
      </c>
      <c r="B89" s="12"/>
      <c r="C89" s="23" t="s">
        <v>284</v>
      </c>
      <c r="D89" s="24" t="s">
        <v>91</v>
      </c>
      <c r="E89" s="23" t="s">
        <v>71</v>
      </c>
      <c r="F89" s="25">
        <f>VLOOKUP($D$89,[1]stock.!$B$3:$N$257,6,0)</f>
        <v>287</v>
      </c>
      <c r="G89" s="26">
        <f>VLOOKUP($D$89,[1]stock.!$B$3:$N$257,13,0)</f>
        <v>70</v>
      </c>
      <c r="H89" s="27">
        <f t="shared" si="1"/>
        <v>20090</v>
      </c>
    </row>
    <row r="90" spans="1:8" s="22" customFormat="1" x14ac:dyDescent="0.25">
      <c r="A90" s="7" t="s">
        <v>444</v>
      </c>
      <c r="B90" s="12"/>
      <c r="C90" s="23" t="s">
        <v>285</v>
      </c>
      <c r="D90" s="24" t="s">
        <v>92</v>
      </c>
      <c r="E90" s="23" t="s">
        <v>14</v>
      </c>
      <c r="F90" s="25">
        <f>VLOOKUP($D$90,[1]stock.!$B$3:$N$257,6,0)</f>
        <v>266</v>
      </c>
      <c r="G90" s="26">
        <f>VLOOKUP($D$90,[1]stock.!$B$3:$N$257,13,0)</f>
        <v>84.96</v>
      </c>
      <c r="H90" s="27">
        <f t="shared" si="1"/>
        <v>22599.359999999997</v>
      </c>
    </row>
    <row r="91" spans="1:8" s="22" customFormat="1" x14ac:dyDescent="0.25">
      <c r="A91" s="7" t="s">
        <v>444</v>
      </c>
      <c r="B91" s="12"/>
      <c r="C91" s="23" t="s">
        <v>286</v>
      </c>
      <c r="D91" s="24" t="s">
        <v>93</v>
      </c>
      <c r="E91" s="23" t="s">
        <v>14</v>
      </c>
      <c r="F91" s="25">
        <f>VLOOKUP($D$91,[1]stock.!$B$3:$N$257,6,0)</f>
        <v>413</v>
      </c>
      <c r="G91" s="26">
        <f>VLOOKUP($D$91,[1]stock.!$B$3:$N$257,13,0)</f>
        <v>14.278</v>
      </c>
      <c r="H91" s="27">
        <f t="shared" si="1"/>
        <v>5896.8140000000003</v>
      </c>
    </row>
    <row r="92" spans="1:8" s="22" customFormat="1" x14ac:dyDescent="0.25">
      <c r="A92" s="7" t="s">
        <v>444</v>
      </c>
      <c r="B92" s="12"/>
      <c r="C92" s="23" t="s">
        <v>287</v>
      </c>
      <c r="D92" s="24" t="s">
        <v>94</v>
      </c>
      <c r="E92" s="23" t="s">
        <v>14</v>
      </c>
      <c r="F92" s="25">
        <f>VLOOKUP($D$92,[1]stock.!$B$3:$N$257,6,0)</f>
        <v>704</v>
      </c>
      <c r="G92" s="26">
        <f>VLOOKUP($D$92,[1]stock.!$B$3:$N$257,13,0)</f>
        <v>29.5</v>
      </c>
      <c r="H92" s="27">
        <f t="shared" si="1"/>
        <v>20768</v>
      </c>
    </row>
    <row r="93" spans="1:8" s="22" customFormat="1" x14ac:dyDescent="0.25">
      <c r="A93" s="7" t="s">
        <v>444</v>
      </c>
      <c r="B93" s="12"/>
      <c r="C93" s="23" t="s">
        <v>288</v>
      </c>
      <c r="D93" s="24" t="s">
        <v>95</v>
      </c>
      <c r="E93" s="10" t="s">
        <v>14</v>
      </c>
      <c r="F93" s="25">
        <f>VLOOKUP($D$93,[1]stock.!$B$3:$N$257,6,0)</f>
        <v>53</v>
      </c>
      <c r="G93" s="26">
        <f>VLOOKUP($D$93,[1]stock.!$B$3:$N$257,13,0)</f>
        <v>187.148</v>
      </c>
      <c r="H93" s="27">
        <f t="shared" si="1"/>
        <v>9918.8439999999991</v>
      </c>
    </row>
    <row r="94" spans="1:8" s="22" customFormat="1" x14ac:dyDescent="0.25">
      <c r="A94" s="7" t="s">
        <v>444</v>
      </c>
      <c r="B94" s="12"/>
      <c r="C94" s="23" t="s">
        <v>289</v>
      </c>
      <c r="D94" s="24" t="s">
        <v>96</v>
      </c>
      <c r="E94" s="23" t="s">
        <v>14</v>
      </c>
      <c r="F94" s="25">
        <f>VLOOKUP($D$94,[1]stock.!$B$3:$N$257,6,0)</f>
        <v>15</v>
      </c>
      <c r="G94" s="28">
        <f>VLOOKUP($D$94,[1]stock.!$B$3:$N$256,13,0)</f>
        <v>123.9</v>
      </c>
      <c r="H94" s="27">
        <f t="shared" si="1"/>
        <v>1858.5</v>
      </c>
    </row>
    <row r="95" spans="1:8" s="22" customFormat="1" x14ac:dyDescent="0.25">
      <c r="A95" s="7" t="s">
        <v>444</v>
      </c>
      <c r="B95" s="12"/>
      <c r="C95" s="23" t="s">
        <v>290</v>
      </c>
      <c r="D95" s="24" t="s">
        <v>97</v>
      </c>
      <c r="E95" s="23" t="s">
        <v>14</v>
      </c>
      <c r="F95" s="25">
        <f>VLOOKUP($D$95,[1]stock.!$B$3:$N$257,6,0)</f>
        <v>103</v>
      </c>
      <c r="G95" s="28">
        <f>VLOOKUP($D$95,[1]stock.!$B$3:$N$256,13,0)</f>
        <v>159.30000000000001</v>
      </c>
      <c r="H95" s="27">
        <f t="shared" si="1"/>
        <v>16407.900000000001</v>
      </c>
    </row>
    <row r="96" spans="1:8" s="22" customFormat="1" x14ac:dyDescent="0.25">
      <c r="A96" s="7" t="s">
        <v>444</v>
      </c>
      <c r="B96" s="12"/>
      <c r="C96" s="23" t="s">
        <v>291</v>
      </c>
      <c r="D96" s="24" t="s">
        <v>98</v>
      </c>
      <c r="E96" s="23" t="s">
        <v>14</v>
      </c>
      <c r="F96" s="25">
        <f>VLOOKUP($D$96,[1]stock.!$B$3:$N$257,6,0)</f>
        <v>11</v>
      </c>
      <c r="G96" s="28">
        <f>VLOOKUP($D$96,[1]stock.!$B$3:$N$256,13,0)</f>
        <v>160</v>
      </c>
      <c r="H96" s="27">
        <f t="shared" si="1"/>
        <v>1760</v>
      </c>
    </row>
    <row r="97" spans="1:8" s="22" customFormat="1" x14ac:dyDescent="0.25">
      <c r="A97" s="7" t="s">
        <v>444</v>
      </c>
      <c r="B97" s="12"/>
      <c r="C97" s="23" t="s">
        <v>292</v>
      </c>
      <c r="D97" s="24" t="s">
        <v>99</v>
      </c>
      <c r="E97" s="23" t="s">
        <v>14</v>
      </c>
      <c r="F97" s="25">
        <f>VLOOKUP($D$97,[1]stock.!$B$3:$N$257,6,0)</f>
        <v>84</v>
      </c>
      <c r="G97" s="28">
        <f>VLOOKUP($D$97,[1]stock.!$B$3:$N$256,13,0)</f>
        <v>247.8</v>
      </c>
      <c r="H97" s="27">
        <f t="shared" si="1"/>
        <v>20815.2</v>
      </c>
    </row>
    <row r="98" spans="1:8" s="22" customFormat="1" x14ac:dyDescent="0.25">
      <c r="A98" s="7" t="s">
        <v>444</v>
      </c>
      <c r="B98" s="12"/>
      <c r="C98" s="23" t="s">
        <v>293</v>
      </c>
      <c r="D98" s="24" t="s">
        <v>100</v>
      </c>
      <c r="E98" s="23" t="s">
        <v>14</v>
      </c>
      <c r="F98" s="25">
        <f>VLOOKUP($D$98,[1]stock.!$B$3:$N$257,6,0)</f>
        <v>90</v>
      </c>
      <c r="G98" s="26">
        <f>VLOOKUP($D$98,[1]stock.!$B$3:$N$257,13,0)</f>
        <v>9.44</v>
      </c>
      <c r="H98" s="27">
        <f t="shared" si="1"/>
        <v>849.59999999999991</v>
      </c>
    </row>
    <row r="99" spans="1:8" s="22" customFormat="1" x14ac:dyDescent="0.25">
      <c r="A99" s="7" t="s">
        <v>444</v>
      </c>
      <c r="B99" s="12"/>
      <c r="C99" s="23" t="s">
        <v>294</v>
      </c>
      <c r="D99" s="24" t="s">
        <v>101</v>
      </c>
      <c r="E99" s="23" t="s">
        <v>14</v>
      </c>
      <c r="F99" s="25">
        <f>VLOOKUP($D$99,[1]stock.!$B$3:$N$257,6,0)</f>
        <v>16</v>
      </c>
      <c r="G99" s="26">
        <f>VLOOKUP($D$99,[1]stock.!$B$3:$N$257,13,0)</f>
        <v>182.9</v>
      </c>
      <c r="H99" s="27">
        <f t="shared" si="1"/>
        <v>2926.4</v>
      </c>
    </row>
    <row r="100" spans="1:8" s="22" customFormat="1" x14ac:dyDescent="0.25">
      <c r="A100" s="7" t="s">
        <v>444</v>
      </c>
      <c r="B100" s="12"/>
      <c r="C100" s="23" t="s">
        <v>295</v>
      </c>
      <c r="D100" s="24" t="s">
        <v>102</v>
      </c>
      <c r="E100" s="23" t="s">
        <v>14</v>
      </c>
      <c r="F100" s="25">
        <f>VLOOKUP($D$100,[1]stock.!$B$3:$N$257,6,0)</f>
        <v>199</v>
      </c>
      <c r="G100" s="26">
        <f>VLOOKUP($D$100,[1]stock.!$B$3:$N$257,13,0)</f>
        <v>9.44</v>
      </c>
      <c r="H100" s="27">
        <f t="shared" si="1"/>
        <v>1878.56</v>
      </c>
    </row>
    <row r="101" spans="1:8" s="22" customFormat="1" x14ac:dyDescent="0.25">
      <c r="A101" s="7" t="s">
        <v>444</v>
      </c>
      <c r="B101" s="12"/>
      <c r="C101" s="23" t="s">
        <v>296</v>
      </c>
      <c r="D101" s="24" t="s">
        <v>103</v>
      </c>
      <c r="E101" s="23" t="s">
        <v>14</v>
      </c>
      <c r="F101" s="25">
        <f>VLOOKUP($D$101,[1]stock.!$B$3:$N$257,6,0)</f>
        <v>267</v>
      </c>
      <c r="G101" s="26">
        <f>VLOOKUP($D$101,[1]stock.!$B$3:$N$257,13,0)</f>
        <v>15</v>
      </c>
      <c r="H101" s="27">
        <f t="shared" si="1"/>
        <v>4005</v>
      </c>
    </row>
    <row r="102" spans="1:8" s="22" customFormat="1" x14ac:dyDescent="0.25">
      <c r="A102" s="7" t="s">
        <v>444</v>
      </c>
      <c r="B102" s="12"/>
      <c r="C102" s="23" t="s">
        <v>297</v>
      </c>
      <c r="D102" s="24" t="s">
        <v>104</v>
      </c>
      <c r="E102" s="23" t="s">
        <v>14</v>
      </c>
      <c r="F102" s="25">
        <f>VLOOKUP($D$102,[1]stock.!$B$3:$N$257,6,0)</f>
        <v>68</v>
      </c>
      <c r="G102" s="26">
        <f>VLOOKUP($D$102,[1]stock.!$B$3:$N$257,13,0)</f>
        <v>15</v>
      </c>
      <c r="H102" s="27">
        <f t="shared" si="1"/>
        <v>1020</v>
      </c>
    </row>
    <row r="103" spans="1:8" s="22" customFormat="1" x14ac:dyDescent="0.25">
      <c r="A103" s="7" t="s">
        <v>444</v>
      </c>
      <c r="B103" s="12"/>
      <c r="C103" s="23" t="s">
        <v>298</v>
      </c>
      <c r="D103" s="24" t="s">
        <v>105</v>
      </c>
      <c r="E103" s="23" t="s">
        <v>14</v>
      </c>
      <c r="F103" s="25">
        <f>VLOOKUP($D$103,[1]stock.!$B$3:$N$257,6,0)</f>
        <v>52</v>
      </c>
      <c r="G103" s="28">
        <f>VLOOKUP($D$103,[1]stock.!$B$3:$N$256,13,0)</f>
        <v>35.4</v>
      </c>
      <c r="H103" s="27">
        <f t="shared" si="1"/>
        <v>1840.8</v>
      </c>
    </row>
    <row r="104" spans="1:8" s="22" customFormat="1" x14ac:dyDescent="0.25">
      <c r="A104" s="7" t="s">
        <v>444</v>
      </c>
      <c r="B104" s="12"/>
      <c r="C104" s="23" t="s">
        <v>299</v>
      </c>
      <c r="D104" s="24" t="s">
        <v>106</v>
      </c>
      <c r="E104" s="23" t="s">
        <v>14</v>
      </c>
      <c r="F104" s="25">
        <f>VLOOKUP($D$104,[1]stock.!$B$3:$N$257,6,0)</f>
        <v>87</v>
      </c>
      <c r="G104" s="26">
        <f>VLOOKUP($D$104,[1]stock.!$B$3:$N$257,13,0)</f>
        <v>15</v>
      </c>
      <c r="H104" s="27">
        <f t="shared" si="1"/>
        <v>1305</v>
      </c>
    </row>
    <row r="105" spans="1:8" s="22" customFormat="1" x14ac:dyDescent="0.25">
      <c r="A105" s="7" t="s">
        <v>444</v>
      </c>
      <c r="B105" s="12"/>
      <c r="C105" s="23" t="s">
        <v>300</v>
      </c>
      <c r="D105" s="24" t="s">
        <v>107</v>
      </c>
      <c r="E105" s="23" t="s">
        <v>14</v>
      </c>
      <c r="F105" s="25">
        <f>VLOOKUP($D$105,[1]stock.!$B$3:$N$257,6,0)</f>
        <v>132</v>
      </c>
      <c r="G105" s="26">
        <f>VLOOKUP($D$105,[1]stock.!$B$3:$N$257,13,0)</f>
        <v>35.4</v>
      </c>
      <c r="H105" s="27">
        <f>SUM(F105*G105)</f>
        <v>4672.8</v>
      </c>
    </row>
    <row r="106" spans="1:8" s="22" customFormat="1" x14ac:dyDescent="0.25">
      <c r="A106" s="7" t="s">
        <v>444</v>
      </c>
      <c r="B106" s="12"/>
      <c r="C106" s="23" t="s">
        <v>301</v>
      </c>
      <c r="D106" s="24" t="s">
        <v>108</v>
      </c>
      <c r="E106" s="23" t="s">
        <v>14</v>
      </c>
      <c r="F106" s="25">
        <f>VLOOKUP($D$106,[1]stock.!$B$3:$N$257,6,0)</f>
        <v>135</v>
      </c>
      <c r="G106" s="26">
        <f>VLOOKUP($D$106,[1]stock.!$B$3:$N$257,13,0)</f>
        <v>33.04</v>
      </c>
      <c r="H106" s="27">
        <f t="shared" si="1"/>
        <v>4460.3999999999996</v>
      </c>
    </row>
    <row r="107" spans="1:8" s="22" customFormat="1" x14ac:dyDescent="0.25">
      <c r="A107" s="7" t="s">
        <v>444</v>
      </c>
      <c r="B107" s="12"/>
      <c r="C107" s="23" t="s">
        <v>302</v>
      </c>
      <c r="D107" s="24" t="s">
        <v>109</v>
      </c>
      <c r="E107" s="23" t="s">
        <v>14</v>
      </c>
      <c r="F107" s="25">
        <f>VLOOKUP($D$107,[1]stock.!$B$3:$N$257,6,0)</f>
        <v>15</v>
      </c>
      <c r="G107" s="26">
        <f>VLOOKUP($D$107,[1]stock.!$B$3:$N$257,13,0)</f>
        <v>259.60000000000002</v>
      </c>
      <c r="H107" s="27">
        <f t="shared" si="1"/>
        <v>3894.0000000000005</v>
      </c>
    </row>
    <row r="108" spans="1:8" s="22" customFormat="1" x14ac:dyDescent="0.25">
      <c r="A108" s="7" t="s">
        <v>444</v>
      </c>
      <c r="B108" s="12"/>
      <c r="C108" s="23" t="s">
        <v>303</v>
      </c>
      <c r="D108" s="24" t="s">
        <v>110</v>
      </c>
      <c r="E108" s="23" t="s">
        <v>14</v>
      </c>
      <c r="F108" s="25">
        <f>VLOOKUP($D$108,[1]stock.!$B$3:$N$257,6,0)</f>
        <v>1353</v>
      </c>
      <c r="G108" s="26">
        <f>VLOOKUP($D$108,[1]stock.!$B$3:$N$257,13,0)</f>
        <v>82.6</v>
      </c>
      <c r="H108" s="27">
        <f t="shared" si="1"/>
        <v>111757.79999999999</v>
      </c>
    </row>
    <row r="109" spans="1:8" s="22" customFormat="1" x14ac:dyDescent="0.25">
      <c r="A109" s="7" t="s">
        <v>444</v>
      </c>
      <c r="B109" s="12"/>
      <c r="C109" s="23" t="s">
        <v>445</v>
      </c>
      <c r="D109" s="24" t="s">
        <v>446</v>
      </c>
      <c r="E109" s="23" t="s">
        <v>14</v>
      </c>
      <c r="F109" s="25">
        <f>VLOOKUP($D$109,[1]stock.!$B$3:$N$257,6,0)</f>
        <v>36</v>
      </c>
      <c r="G109" s="26">
        <f>VLOOKUP($D$109,[1]stock.!$B$3:$N$257,13,0)</f>
        <v>12.5</v>
      </c>
      <c r="H109" s="27">
        <f t="shared" si="1"/>
        <v>450</v>
      </c>
    </row>
    <row r="110" spans="1:8" s="22" customFormat="1" x14ac:dyDescent="0.25">
      <c r="A110" s="7" t="s">
        <v>444</v>
      </c>
      <c r="B110" s="12"/>
      <c r="C110" s="23" t="s">
        <v>304</v>
      </c>
      <c r="D110" s="24" t="s">
        <v>111</v>
      </c>
      <c r="E110" s="23" t="s">
        <v>14</v>
      </c>
      <c r="F110" s="25">
        <f>VLOOKUP($D$110,[1]stock.!$B$3:$N$257,6,0)</f>
        <v>217</v>
      </c>
      <c r="G110" s="26">
        <f>VLOOKUP($D$110,[1]stock.!$B$3:$N$257,13,0)</f>
        <v>44.84</v>
      </c>
      <c r="H110" s="27">
        <f t="shared" si="1"/>
        <v>9730.2800000000007</v>
      </c>
    </row>
    <row r="111" spans="1:8" s="22" customFormat="1" x14ac:dyDescent="0.25">
      <c r="A111" s="7" t="s">
        <v>444</v>
      </c>
      <c r="B111" s="12"/>
      <c r="C111" s="23" t="s">
        <v>305</v>
      </c>
      <c r="D111" s="24" t="s">
        <v>112</v>
      </c>
      <c r="E111" s="23" t="s">
        <v>14</v>
      </c>
      <c r="F111" s="25">
        <f>VLOOKUP($D$111,[1]stock.!$B$3:$N$257,6,0)</f>
        <v>7</v>
      </c>
      <c r="G111" s="26">
        <f>VLOOKUP($D$111,[1]stock.!$B$3:$N$257,13,0)</f>
        <v>767</v>
      </c>
      <c r="H111" s="27">
        <f t="shared" si="1"/>
        <v>5369</v>
      </c>
    </row>
    <row r="112" spans="1:8" s="22" customFormat="1" x14ac:dyDescent="0.25">
      <c r="A112" s="7" t="s">
        <v>444</v>
      </c>
      <c r="B112" s="12"/>
      <c r="C112" s="23" t="s">
        <v>410</v>
      </c>
      <c r="D112" s="24" t="s">
        <v>411</v>
      </c>
      <c r="E112" s="23" t="s">
        <v>14</v>
      </c>
      <c r="F112" s="25">
        <f>VLOOKUP($D$112,[1]stock.!$B$3:$N$257,6,0)</f>
        <v>511</v>
      </c>
      <c r="G112" s="26">
        <f>VLOOKUP($D$112,[1]stock.!$B$3:$N$257,13,0)</f>
        <v>195.683333333333</v>
      </c>
      <c r="H112" s="27">
        <f t="shared" si="1"/>
        <v>99994.18333333316</v>
      </c>
    </row>
    <row r="113" spans="1:8" s="22" customFormat="1" x14ac:dyDescent="0.25">
      <c r="A113" s="7" t="s">
        <v>444</v>
      </c>
      <c r="B113" s="12"/>
      <c r="C113" s="23" t="s">
        <v>306</v>
      </c>
      <c r="D113" s="24" t="s">
        <v>113</v>
      </c>
      <c r="E113" s="29" t="s">
        <v>14</v>
      </c>
      <c r="F113" s="25">
        <f>VLOOKUP($D$113,[1]stock.!$B$3:$N$257,6,0)</f>
        <v>176</v>
      </c>
      <c r="G113" s="26">
        <f>VLOOKUP($D$113,[1]stock.!$B$3:$N$257,13,0)</f>
        <v>51.743000000000002</v>
      </c>
      <c r="H113" s="27">
        <f t="shared" si="1"/>
        <v>9106.768</v>
      </c>
    </row>
    <row r="114" spans="1:8" s="22" customFormat="1" x14ac:dyDescent="0.25">
      <c r="A114" s="7" t="s">
        <v>444</v>
      </c>
      <c r="B114" s="12"/>
      <c r="C114" s="23" t="s">
        <v>307</v>
      </c>
      <c r="D114" s="24" t="s">
        <v>114</v>
      </c>
      <c r="E114" s="23" t="s">
        <v>14</v>
      </c>
      <c r="F114" s="25">
        <f>VLOOKUP($D$114,[1]stock.!$B$3:$N$257,6,0)</f>
        <v>58</v>
      </c>
      <c r="G114" s="26">
        <f>VLOOKUP($D$114,[1]stock.!$B$3:$N$257,13,0)</f>
        <v>53.1</v>
      </c>
      <c r="H114" s="27">
        <f t="shared" si="1"/>
        <v>3079.8</v>
      </c>
    </row>
    <row r="115" spans="1:8" s="22" customFormat="1" x14ac:dyDescent="0.25">
      <c r="A115" s="7" t="s">
        <v>444</v>
      </c>
      <c r="B115" s="12"/>
      <c r="C115" s="23" t="s">
        <v>308</v>
      </c>
      <c r="D115" s="24" t="s">
        <v>115</v>
      </c>
      <c r="E115" s="23" t="s">
        <v>14</v>
      </c>
      <c r="F115" s="25">
        <f>VLOOKUP($D$115,[1]stock.!$B$3:$N$257,6,0)</f>
        <v>34</v>
      </c>
      <c r="G115" s="26">
        <f>VLOOKUP($D$115,[1]stock.!$B$3:$N$257,13,0)</f>
        <v>166.00239999999999</v>
      </c>
      <c r="H115" s="27">
        <f t="shared" si="1"/>
        <v>5644.0815999999995</v>
      </c>
    </row>
    <row r="116" spans="1:8" s="22" customFormat="1" x14ac:dyDescent="0.25">
      <c r="A116" s="7" t="s">
        <v>444</v>
      </c>
      <c r="B116" s="12"/>
      <c r="C116" s="23" t="s">
        <v>309</v>
      </c>
      <c r="D116" s="24" t="s">
        <v>116</v>
      </c>
      <c r="E116" s="23" t="s">
        <v>14</v>
      </c>
      <c r="F116" s="25">
        <f>VLOOKUP($D$116,[1]stock.!$B$3:$N$257,6,0)</f>
        <v>2</v>
      </c>
      <c r="G116" s="26">
        <f>VLOOKUP($D$116,[1]stock.!$B$3:$N$257,13,0)</f>
        <v>210.04</v>
      </c>
      <c r="H116" s="27">
        <f t="shared" si="1"/>
        <v>420.08</v>
      </c>
    </row>
    <row r="117" spans="1:8" s="22" customFormat="1" x14ac:dyDescent="0.25">
      <c r="A117" s="7" t="s">
        <v>444</v>
      </c>
      <c r="B117" s="12"/>
      <c r="C117" s="23" t="s">
        <v>310</v>
      </c>
      <c r="D117" s="24" t="s">
        <v>117</v>
      </c>
      <c r="E117" s="23" t="s">
        <v>14</v>
      </c>
      <c r="F117" s="25">
        <f>VLOOKUP($D$117,[1]stock.!$B$3:$N$257,6,0)</f>
        <v>11</v>
      </c>
      <c r="G117" s="26">
        <f>VLOOKUP($D$117,[1]stock.!$B$3:$N$257,13,0)</f>
        <v>15</v>
      </c>
      <c r="H117" s="27">
        <f t="shared" si="1"/>
        <v>165</v>
      </c>
    </row>
    <row r="118" spans="1:8" s="22" customFormat="1" x14ac:dyDescent="0.25">
      <c r="A118" s="7" t="s">
        <v>444</v>
      </c>
      <c r="B118" s="12"/>
      <c r="C118" s="23" t="s">
        <v>311</v>
      </c>
      <c r="D118" s="24" t="s">
        <v>118</v>
      </c>
      <c r="E118" s="23" t="s">
        <v>14</v>
      </c>
      <c r="F118" s="25">
        <f>VLOOKUP($D$118,[1]stock.!$B$3:$N$257,6,0)</f>
        <v>30</v>
      </c>
      <c r="G118" s="26">
        <f>VLOOKUP($D$118,[1]stock.!$B$3:$N$257,13,0)</f>
        <v>80</v>
      </c>
      <c r="H118" s="27">
        <f t="shared" si="1"/>
        <v>2400</v>
      </c>
    </row>
    <row r="119" spans="1:8" s="22" customFormat="1" x14ac:dyDescent="0.25">
      <c r="A119" s="7" t="s">
        <v>444</v>
      </c>
      <c r="B119" s="12"/>
      <c r="C119" s="23" t="s">
        <v>312</v>
      </c>
      <c r="D119" s="24" t="s">
        <v>119</v>
      </c>
      <c r="E119" s="23" t="s">
        <v>14</v>
      </c>
      <c r="F119" s="25">
        <f>VLOOKUP($D$119,[1]stock.!$B$3:$N$257,6,0)</f>
        <v>114</v>
      </c>
      <c r="G119" s="26">
        <f>VLOOKUP($D$119,[1]stock.!$B$3:$N$257,13,0)</f>
        <v>11.505000000000001</v>
      </c>
      <c r="H119" s="27">
        <f t="shared" si="1"/>
        <v>1311.5700000000002</v>
      </c>
    </row>
    <row r="120" spans="1:8" s="22" customFormat="1" x14ac:dyDescent="0.25">
      <c r="A120" s="7" t="s">
        <v>444</v>
      </c>
      <c r="B120" s="12"/>
      <c r="C120" s="23" t="s">
        <v>447</v>
      </c>
      <c r="D120" s="24" t="s">
        <v>448</v>
      </c>
      <c r="E120" s="23" t="s">
        <v>14</v>
      </c>
      <c r="F120" s="25">
        <f>VLOOKUP($D$120,[1]stock.!$B$3:$N$257,6,0)</f>
        <v>135</v>
      </c>
      <c r="G120" s="26">
        <f>VLOOKUP($D$120,[1]stock.!$B$3:$N$257,13,0)</f>
        <v>11.505000000000001</v>
      </c>
      <c r="H120" s="27">
        <f t="shared" si="1"/>
        <v>1553.1750000000002</v>
      </c>
    </row>
    <row r="121" spans="1:8" s="22" customFormat="1" x14ac:dyDescent="0.25">
      <c r="A121" s="7" t="s">
        <v>444</v>
      </c>
      <c r="B121" s="12"/>
      <c r="C121" s="23" t="s">
        <v>313</v>
      </c>
      <c r="D121" s="24" t="s">
        <v>120</v>
      </c>
      <c r="E121" s="23" t="s">
        <v>14</v>
      </c>
      <c r="F121" s="25">
        <f>VLOOKUP($D$121,[1]stock.!$B$3:$N$257,6,0)</f>
        <v>109</v>
      </c>
      <c r="G121" s="26">
        <f>VLOOKUP($D$121,[1]stock.!$B$3:$N$257,13,0)</f>
        <v>20.472999999999999</v>
      </c>
      <c r="H121" s="27">
        <f t="shared" si="1"/>
        <v>2231.5569999999998</v>
      </c>
    </row>
    <row r="122" spans="1:8" s="22" customFormat="1" x14ac:dyDescent="0.25">
      <c r="A122" s="7" t="s">
        <v>444</v>
      </c>
      <c r="B122" s="12"/>
      <c r="C122" s="23" t="s">
        <v>314</v>
      </c>
      <c r="D122" s="8" t="s">
        <v>121</v>
      </c>
      <c r="E122" s="23" t="s">
        <v>14</v>
      </c>
      <c r="F122" s="25">
        <f>VLOOKUP($D$122,[1]stock.!$B$3:$N$257,6,0)</f>
        <v>15</v>
      </c>
      <c r="G122" s="26">
        <f>VLOOKUP($D$122,[1]stock.!$B$3:$N$257,13,0)</f>
        <v>94.4</v>
      </c>
      <c r="H122" s="27">
        <f t="shared" si="1"/>
        <v>1416</v>
      </c>
    </row>
    <row r="123" spans="1:8" s="22" customFormat="1" x14ac:dyDescent="0.25">
      <c r="A123" s="7" t="s">
        <v>444</v>
      </c>
      <c r="B123" s="12"/>
      <c r="C123" s="23" t="s">
        <v>315</v>
      </c>
      <c r="D123" s="24" t="s">
        <v>122</v>
      </c>
      <c r="E123" s="29" t="s">
        <v>14</v>
      </c>
      <c r="F123" s="25">
        <f>VLOOKUP($D$123,[1]stock.!$B$3:$N$257,6,0)</f>
        <v>67</v>
      </c>
      <c r="G123" s="26">
        <f>VLOOKUP($D$123,[1]stock.!$B$3:$N$257,13,0)</f>
        <v>80.239999999999995</v>
      </c>
      <c r="H123" s="27">
        <f t="shared" si="1"/>
        <v>5376.08</v>
      </c>
    </row>
    <row r="124" spans="1:8" s="22" customFormat="1" x14ac:dyDescent="0.25">
      <c r="A124" s="7" t="s">
        <v>444</v>
      </c>
      <c r="B124" s="12"/>
      <c r="C124" s="23" t="s">
        <v>316</v>
      </c>
      <c r="D124" s="24" t="s">
        <v>123</v>
      </c>
      <c r="E124" s="29" t="s">
        <v>14</v>
      </c>
      <c r="F124" s="25">
        <f>VLOOKUP($D$124,[1]stock.!$B$3:$N$257,6,0)</f>
        <v>156</v>
      </c>
      <c r="G124" s="26">
        <f>VLOOKUP($D$124,[1]stock.!$B$3:$N$257,13,0)</f>
        <v>5.31</v>
      </c>
      <c r="H124" s="27">
        <f t="shared" si="1"/>
        <v>828.3599999999999</v>
      </c>
    </row>
    <row r="125" spans="1:8" s="22" customFormat="1" x14ac:dyDescent="0.25">
      <c r="A125" s="7" t="s">
        <v>444</v>
      </c>
      <c r="B125" s="12"/>
      <c r="C125" s="23" t="s">
        <v>317</v>
      </c>
      <c r="D125" s="24" t="s">
        <v>124</v>
      </c>
      <c r="E125" s="29" t="s">
        <v>71</v>
      </c>
      <c r="F125" s="25">
        <f>VLOOKUP($D$125,[1]stock.!$B$3:$N$257,6,0)</f>
        <v>22</v>
      </c>
      <c r="G125" s="26">
        <f>VLOOKUP($D$125,[1]stock.!$B$3:$N$257,13,0)</f>
        <v>121.068</v>
      </c>
      <c r="H125" s="27">
        <f t="shared" si="1"/>
        <v>2663.4960000000001</v>
      </c>
    </row>
    <row r="126" spans="1:8" s="22" customFormat="1" x14ac:dyDescent="0.25">
      <c r="A126" s="7" t="s">
        <v>444</v>
      </c>
      <c r="B126" s="12"/>
      <c r="C126" s="23" t="s">
        <v>318</v>
      </c>
      <c r="D126" s="24" t="s">
        <v>125</v>
      </c>
      <c r="E126" s="23" t="s">
        <v>71</v>
      </c>
      <c r="F126" s="25">
        <f>VLOOKUP($D$126,[1]stock.!$B$3:$N$257,6,0)</f>
        <v>21</v>
      </c>
      <c r="G126" s="26">
        <f>VLOOKUP($D$126,[1]stock.!$B$3:$N$257,13,0)</f>
        <v>150</v>
      </c>
      <c r="H126" s="27">
        <f t="shared" si="1"/>
        <v>3150</v>
      </c>
    </row>
    <row r="127" spans="1:8" s="22" customFormat="1" x14ac:dyDescent="0.25">
      <c r="A127" s="7" t="s">
        <v>444</v>
      </c>
      <c r="B127" s="12"/>
      <c r="C127" s="23" t="s">
        <v>319</v>
      </c>
      <c r="D127" s="24" t="s">
        <v>126</v>
      </c>
      <c r="E127" s="23" t="s">
        <v>71</v>
      </c>
      <c r="F127" s="25">
        <f>VLOOKUP($D$127,[1]stock.!$B$3:$N$257,6,0)</f>
        <v>64</v>
      </c>
      <c r="G127" s="26">
        <f>VLOOKUP($D$127,[1]stock.!$B$3:$N$257,13,0)</f>
        <v>121.068</v>
      </c>
      <c r="H127" s="27">
        <f t="shared" si="1"/>
        <v>7748.3519999999999</v>
      </c>
    </row>
    <row r="128" spans="1:8" s="22" customFormat="1" x14ac:dyDescent="0.25">
      <c r="A128" s="7" t="s">
        <v>444</v>
      </c>
      <c r="B128" s="12"/>
      <c r="C128" s="23" t="s">
        <v>320</v>
      </c>
      <c r="D128" s="24" t="s">
        <v>127</v>
      </c>
      <c r="E128" s="23" t="s">
        <v>71</v>
      </c>
      <c r="F128" s="25">
        <f>VLOOKUP($D$128,[1]stock.!$B$3:$N$257,6,0)</f>
        <v>18</v>
      </c>
      <c r="G128" s="26">
        <f>VLOOKUP($D$128,[1]stock.!$B$3:$N$257,13,0)</f>
        <v>150</v>
      </c>
      <c r="H128" s="27">
        <f t="shared" si="1"/>
        <v>2700</v>
      </c>
    </row>
    <row r="129" spans="1:8" s="22" customFormat="1" x14ac:dyDescent="0.25">
      <c r="A129" s="7" t="s">
        <v>444</v>
      </c>
      <c r="B129" s="12"/>
      <c r="C129" s="23" t="s">
        <v>321</v>
      </c>
      <c r="D129" s="24" t="s">
        <v>128</v>
      </c>
      <c r="E129" s="23" t="s">
        <v>14</v>
      </c>
      <c r="F129" s="25">
        <f>VLOOKUP($D$129,[1]stock.!$B$3:$N$257,6,0)</f>
        <v>125</v>
      </c>
      <c r="G129" s="26">
        <f>VLOOKUP($D$129,[1]stock.!$B$3:$N$257,13,0)</f>
        <v>324.5</v>
      </c>
      <c r="H129" s="27">
        <f t="shared" si="1"/>
        <v>40562.5</v>
      </c>
    </row>
    <row r="130" spans="1:8" s="22" customFormat="1" x14ac:dyDescent="0.25">
      <c r="A130" s="7" t="s">
        <v>444</v>
      </c>
      <c r="B130" s="12"/>
      <c r="C130" s="23" t="s">
        <v>322</v>
      </c>
      <c r="D130" s="24" t="s">
        <v>129</v>
      </c>
      <c r="E130" s="23" t="s">
        <v>14</v>
      </c>
      <c r="F130" s="25">
        <f>VLOOKUP($D$130,[1]stock.!$B$3:$N$257,6,0)</f>
        <v>1</v>
      </c>
      <c r="G130" s="26">
        <f>VLOOKUP($D$130,[1]stock.!$B$3:$N$257,13,0)</f>
        <v>613.6</v>
      </c>
      <c r="H130" s="27">
        <f t="shared" si="1"/>
        <v>613.6</v>
      </c>
    </row>
    <row r="131" spans="1:8" s="22" customFormat="1" x14ac:dyDescent="0.25">
      <c r="A131" s="7" t="s">
        <v>444</v>
      </c>
      <c r="B131" s="12"/>
      <c r="C131" s="23" t="s">
        <v>412</v>
      </c>
      <c r="D131" s="24" t="s">
        <v>413</v>
      </c>
      <c r="E131" s="23" t="s">
        <v>14</v>
      </c>
      <c r="F131" s="25">
        <f>VLOOKUP($D$131,[1]stock.!$B$3:$N$257,6,0)</f>
        <v>1141</v>
      </c>
      <c r="G131" s="26">
        <f>VLOOKUP($D$131,[1]stock.!$B$3:$N$257,13,0)</f>
        <v>147.5</v>
      </c>
      <c r="H131" s="27">
        <f t="shared" si="1"/>
        <v>168297.5</v>
      </c>
    </row>
    <row r="132" spans="1:8" s="22" customFormat="1" x14ac:dyDescent="0.25">
      <c r="A132" s="7" t="s">
        <v>444</v>
      </c>
      <c r="B132" s="12"/>
      <c r="C132" s="23" t="s">
        <v>323</v>
      </c>
      <c r="D132" s="24" t="s">
        <v>130</v>
      </c>
      <c r="E132" s="23" t="s">
        <v>14</v>
      </c>
      <c r="F132" s="25">
        <f>VLOOKUP($D$132,[1]stock.!$B$3:$N$257,6,0)</f>
        <v>95</v>
      </c>
      <c r="G132" s="26">
        <f>VLOOKUP($D$132,[1]stock.!$B$3:$N$257,13,0)</f>
        <v>181.99966000000001</v>
      </c>
      <c r="H132" s="27">
        <f t="shared" si="1"/>
        <v>17289.967700000001</v>
      </c>
    </row>
    <row r="133" spans="1:8" s="22" customFormat="1" x14ac:dyDescent="0.25">
      <c r="A133" s="7" t="s">
        <v>444</v>
      </c>
      <c r="B133" s="12"/>
      <c r="C133" s="23" t="s">
        <v>324</v>
      </c>
      <c r="D133" s="24" t="s">
        <v>131</v>
      </c>
      <c r="E133" s="23" t="s">
        <v>14</v>
      </c>
      <c r="F133" s="25">
        <f>VLOOKUP($D$133,[1]stock.!$B$3:$N$257,6,0)</f>
        <v>91</v>
      </c>
      <c r="G133" s="26">
        <f>VLOOKUP($D$133,[1]stock.!$B$3:$N$257,13,0)</f>
        <v>218.3</v>
      </c>
      <c r="H133" s="27">
        <f t="shared" si="1"/>
        <v>19865.3</v>
      </c>
    </row>
    <row r="134" spans="1:8" s="22" customFormat="1" x14ac:dyDescent="0.25">
      <c r="A134" s="7" t="s">
        <v>444</v>
      </c>
      <c r="B134" s="12"/>
      <c r="C134" s="23" t="s">
        <v>325</v>
      </c>
      <c r="D134" s="24" t="s">
        <v>132</v>
      </c>
      <c r="E134" s="23" t="s">
        <v>14</v>
      </c>
      <c r="F134" s="25">
        <f>VLOOKUP($D$134,[1]stock.!$B$3:$N$257,6,0)</f>
        <v>10</v>
      </c>
      <c r="G134" s="26">
        <f>VLOOKUP($D$134,[1]stock.!$B$3:$N$257,13,0)</f>
        <v>1545.8</v>
      </c>
      <c r="H134" s="27">
        <f t="shared" si="1"/>
        <v>15458</v>
      </c>
    </row>
    <row r="135" spans="1:8" s="22" customFormat="1" x14ac:dyDescent="0.25">
      <c r="A135" s="7" t="s">
        <v>444</v>
      </c>
      <c r="B135" s="12"/>
      <c r="C135" s="23" t="s">
        <v>326</v>
      </c>
      <c r="D135" s="24" t="s">
        <v>133</v>
      </c>
      <c r="E135" s="23" t="s">
        <v>14</v>
      </c>
      <c r="F135" s="25">
        <f>VLOOKUP($D$135,[1]stock.!$B$3:$N$257,6,0)</f>
        <v>17</v>
      </c>
      <c r="G135" s="26">
        <f>VLOOKUP($D$135,[1]stock.!$B$3:$N$257,13,0)</f>
        <v>98</v>
      </c>
      <c r="H135" s="27">
        <f t="shared" si="1"/>
        <v>1666</v>
      </c>
    </row>
    <row r="136" spans="1:8" s="22" customFormat="1" x14ac:dyDescent="0.25">
      <c r="A136" s="7" t="s">
        <v>444</v>
      </c>
      <c r="B136" s="12"/>
      <c r="C136" s="23" t="s">
        <v>327</v>
      </c>
      <c r="D136" s="24" t="s">
        <v>134</v>
      </c>
      <c r="E136" s="23" t="s">
        <v>14</v>
      </c>
      <c r="F136" s="25">
        <f>VLOOKUP($D$136,[1]stock.!$B$3:$N$257,6,0)</f>
        <v>8</v>
      </c>
      <c r="G136" s="26">
        <f>VLOOKUP($D$136,[1]stock.!$B$3:$N$257,13,0)</f>
        <v>1159.704</v>
      </c>
      <c r="H136" s="27">
        <f t="shared" si="1"/>
        <v>9277.6319999999996</v>
      </c>
    </row>
    <row r="137" spans="1:8" s="22" customFormat="1" x14ac:dyDescent="0.25">
      <c r="A137" s="7" t="s">
        <v>444</v>
      </c>
      <c r="B137" s="12"/>
      <c r="C137" s="23" t="s">
        <v>328</v>
      </c>
      <c r="D137" s="24" t="s">
        <v>135</v>
      </c>
      <c r="E137" s="23" t="s">
        <v>14</v>
      </c>
      <c r="F137" s="25">
        <f>VLOOKUP($D$137,[1]stock.!$B$3:$N$257,6,0)</f>
        <v>257</v>
      </c>
      <c r="G137" s="26">
        <f>VLOOKUP($D$137,[1]stock.!$B$3:$N$257,13,0)</f>
        <v>10.62</v>
      </c>
      <c r="H137" s="27">
        <f t="shared" ref="H137:H203" si="2">SUM(F137*G137)</f>
        <v>2729.3399999999997</v>
      </c>
    </row>
    <row r="138" spans="1:8" s="22" customFormat="1" x14ac:dyDescent="0.25">
      <c r="A138" s="7" t="s">
        <v>444</v>
      </c>
      <c r="B138" s="12"/>
      <c r="C138" s="23" t="s">
        <v>426</v>
      </c>
      <c r="D138" s="24" t="s">
        <v>427</v>
      </c>
      <c r="E138" s="23" t="s">
        <v>14</v>
      </c>
      <c r="F138" s="25">
        <f>VLOOKUP($D$138,[1]stock.!$B$3:$N$257,6,0)</f>
        <v>54</v>
      </c>
      <c r="G138" s="26">
        <f>VLOOKUP($D$138,[1]stock.!$B$3:$N$257,13,0)</f>
        <v>16.52</v>
      </c>
      <c r="H138" s="27">
        <f t="shared" si="2"/>
        <v>892.07999999999993</v>
      </c>
    </row>
    <row r="139" spans="1:8" s="22" customFormat="1" x14ac:dyDescent="0.25">
      <c r="A139" s="7" t="s">
        <v>444</v>
      </c>
      <c r="B139" s="12"/>
      <c r="C139" s="23" t="s">
        <v>329</v>
      </c>
      <c r="D139" s="24" t="s">
        <v>136</v>
      </c>
      <c r="E139" s="23" t="s">
        <v>14</v>
      </c>
      <c r="F139" s="25">
        <f>VLOOKUP($D$139,[1]stock.!$B$3:$N$257,6,0)</f>
        <v>4297</v>
      </c>
      <c r="G139" s="26">
        <f>VLOOKUP($D$139,[1]stock.!$B$3:$N$257,13,0)</f>
        <v>5.8016666666666596</v>
      </c>
      <c r="H139" s="27">
        <f t="shared" si="2"/>
        <v>24929.761666666636</v>
      </c>
    </row>
    <row r="140" spans="1:8" s="22" customFormat="1" x14ac:dyDescent="0.25">
      <c r="A140" s="7" t="s">
        <v>444</v>
      </c>
      <c r="B140" s="12"/>
      <c r="C140" s="23" t="s">
        <v>330</v>
      </c>
      <c r="D140" s="24" t="s">
        <v>137</v>
      </c>
      <c r="E140" s="23" t="s">
        <v>14</v>
      </c>
      <c r="F140" s="25">
        <f>VLOOKUP($D$140,[1]stock.!$B$3:$N$257,6,0)</f>
        <v>7</v>
      </c>
      <c r="G140" s="26">
        <f>VLOOKUP($D$140,[1]stock.!$B$3:$N$257,13,0)</f>
        <v>63.72</v>
      </c>
      <c r="H140" s="27">
        <f t="shared" si="2"/>
        <v>446.03999999999996</v>
      </c>
    </row>
    <row r="141" spans="1:8" s="22" customFormat="1" x14ac:dyDescent="0.25">
      <c r="A141" s="7" t="s">
        <v>444</v>
      </c>
      <c r="B141" s="12"/>
      <c r="C141" s="23" t="s">
        <v>428</v>
      </c>
      <c r="D141" s="24" t="s">
        <v>429</v>
      </c>
      <c r="E141" s="23" t="s">
        <v>14</v>
      </c>
      <c r="F141" s="25">
        <f>VLOOKUP($D$141,[1]stock.!$B$3:$N$257,6,0)</f>
        <v>257</v>
      </c>
      <c r="G141" s="26">
        <f>VLOOKUP($D$141,[1]stock.!$B$3:$N$257,13,0)</f>
        <v>64.09</v>
      </c>
      <c r="H141" s="27">
        <f t="shared" si="2"/>
        <v>16471.13</v>
      </c>
    </row>
    <row r="142" spans="1:8" s="22" customFormat="1" x14ac:dyDescent="0.25">
      <c r="A142" s="7" t="s">
        <v>444</v>
      </c>
      <c r="B142" s="12"/>
      <c r="C142" s="23" t="s">
        <v>331</v>
      </c>
      <c r="D142" s="24" t="s">
        <v>138</v>
      </c>
      <c r="E142" s="23" t="s">
        <v>14</v>
      </c>
      <c r="F142" s="25">
        <f>VLOOKUP($D$142,[1]stock.!$B$3:$N$257,6,0)</f>
        <v>1484</v>
      </c>
      <c r="G142" s="26">
        <f>VLOOKUP($D$142,[1]stock.!$B$3:$N$257,13,0)</f>
        <v>3.2568000000000001</v>
      </c>
      <c r="H142" s="27">
        <f t="shared" si="2"/>
        <v>4833.0911999999998</v>
      </c>
    </row>
    <row r="143" spans="1:8" s="22" customFormat="1" x14ac:dyDescent="0.25">
      <c r="A143" s="7" t="s">
        <v>444</v>
      </c>
      <c r="B143" s="12"/>
      <c r="C143" s="23" t="s">
        <v>332</v>
      </c>
      <c r="D143" s="24" t="s">
        <v>139</v>
      </c>
      <c r="E143" s="23" t="s">
        <v>14</v>
      </c>
      <c r="F143" s="25">
        <f>VLOOKUP($D$143,[1]stock.!$B$3:$N$257,6,0)</f>
        <v>35</v>
      </c>
      <c r="G143" s="26">
        <f>VLOOKUP($D$143,[1]stock.!$B$3:$N$257,13,0)</f>
        <v>2.6054400000000002</v>
      </c>
      <c r="H143" s="27">
        <f t="shared" si="2"/>
        <v>91.190400000000011</v>
      </c>
    </row>
    <row r="144" spans="1:8" s="22" customFormat="1" x14ac:dyDescent="0.25">
      <c r="A144" s="7" t="s">
        <v>444</v>
      </c>
      <c r="B144" s="12"/>
      <c r="C144" s="23" t="s">
        <v>333</v>
      </c>
      <c r="D144" s="24" t="s">
        <v>140</v>
      </c>
      <c r="E144" s="23" t="s">
        <v>14</v>
      </c>
      <c r="F144" s="25">
        <f>VLOOKUP($D$144,[1]stock.!$B$3:$N$257,6,0)</f>
        <v>1375</v>
      </c>
      <c r="G144" s="26">
        <f>VLOOKUP($D$144,[1]stock.!$B$3:$N$257,13,0)</f>
        <v>10.914999999999999</v>
      </c>
      <c r="H144" s="27">
        <f t="shared" si="2"/>
        <v>15008.124999999998</v>
      </c>
    </row>
    <row r="145" spans="1:8" s="22" customFormat="1" x14ac:dyDescent="0.25">
      <c r="A145" s="7" t="s">
        <v>444</v>
      </c>
      <c r="B145" s="12"/>
      <c r="C145" s="23" t="s">
        <v>334</v>
      </c>
      <c r="D145" s="24" t="s">
        <v>141</v>
      </c>
      <c r="E145" s="23" t="s">
        <v>14</v>
      </c>
      <c r="F145" s="25">
        <f>VLOOKUP($D$145,[1]stock.!$B$3:$N$257,6,0)</f>
        <v>1020</v>
      </c>
      <c r="G145" s="26">
        <f>VLOOKUP($D$145,[1]stock.!$B$3:$N$257,13,0)</f>
        <v>3.1152000000000002</v>
      </c>
      <c r="H145" s="27">
        <f t="shared" si="2"/>
        <v>3177.5040000000004</v>
      </c>
    </row>
    <row r="146" spans="1:8" s="22" customFormat="1" x14ac:dyDescent="0.25">
      <c r="A146" s="7" t="s">
        <v>444</v>
      </c>
      <c r="B146" s="12"/>
      <c r="C146" s="23" t="s">
        <v>335</v>
      </c>
      <c r="D146" s="24" t="s">
        <v>142</v>
      </c>
      <c r="E146" s="23" t="s">
        <v>14</v>
      </c>
      <c r="F146" s="25">
        <f>VLOOKUP($D$146,[1]stock.!$B$3:$N$257,6,0)</f>
        <v>3495</v>
      </c>
      <c r="G146" s="26">
        <f>VLOOKUP($D$146,[1]stock.!$B$3:$N$257,13,0)</f>
        <v>2.8319999999999999</v>
      </c>
      <c r="H146" s="27">
        <f t="shared" si="2"/>
        <v>9897.84</v>
      </c>
    </row>
    <row r="147" spans="1:8" s="22" customFormat="1" x14ac:dyDescent="0.25">
      <c r="A147" s="7" t="s">
        <v>444</v>
      </c>
      <c r="B147" s="12"/>
      <c r="C147" s="23" t="s">
        <v>336</v>
      </c>
      <c r="D147" s="24" t="s">
        <v>143</v>
      </c>
      <c r="E147" s="23" t="s">
        <v>14</v>
      </c>
      <c r="F147" s="25">
        <f>VLOOKUP($D$147,[1]stock.!$B$3:$N$257,6,0)</f>
        <v>10846</v>
      </c>
      <c r="G147" s="26">
        <f>VLOOKUP($D$147,[1]stock.!$B$3:$N$257,13,0)</f>
        <v>8.3544</v>
      </c>
      <c r="H147" s="27">
        <f t="shared" si="2"/>
        <v>90611.822400000005</v>
      </c>
    </row>
    <row r="148" spans="1:8" s="22" customFormat="1" x14ac:dyDescent="0.25">
      <c r="A148" s="7" t="s">
        <v>444</v>
      </c>
      <c r="B148" s="12"/>
      <c r="C148" s="23" t="s">
        <v>337</v>
      </c>
      <c r="D148" s="24" t="s">
        <v>144</v>
      </c>
      <c r="E148" s="23" t="s">
        <v>14</v>
      </c>
      <c r="F148" s="25">
        <f>VLOOKUP($D$148,[1]stock.!$B$3:$N$257,6,0)</f>
        <v>949</v>
      </c>
      <c r="G148" s="26">
        <f>VLOOKUP($D$148,[1]stock.!$B$3:$N$257,13,0)</f>
        <v>2.5558800000000002</v>
      </c>
      <c r="H148" s="27">
        <f t="shared" si="2"/>
        <v>2425.5301200000004</v>
      </c>
    </row>
    <row r="149" spans="1:8" s="22" customFormat="1" x14ac:dyDescent="0.25">
      <c r="A149" s="7" t="s">
        <v>444</v>
      </c>
      <c r="B149" s="12"/>
      <c r="C149" s="23" t="s">
        <v>338</v>
      </c>
      <c r="D149" s="24" t="s">
        <v>145</v>
      </c>
      <c r="E149" s="23" t="s">
        <v>14</v>
      </c>
      <c r="F149" s="25">
        <f>VLOOKUP($D$149,[1]stock.!$B$3:$N$257,6,0)</f>
        <v>22</v>
      </c>
      <c r="G149" s="26">
        <f>VLOOKUP($D$149,[1]stock.!$B$3:$N$257,13,0)</f>
        <v>43.15</v>
      </c>
      <c r="H149" s="27">
        <f t="shared" si="2"/>
        <v>949.3</v>
      </c>
    </row>
    <row r="150" spans="1:8" s="22" customFormat="1" x14ac:dyDescent="0.25">
      <c r="A150" s="7" t="s">
        <v>444</v>
      </c>
      <c r="B150" s="12"/>
      <c r="C150" s="23" t="s">
        <v>339</v>
      </c>
      <c r="D150" s="24" t="s">
        <v>146</v>
      </c>
      <c r="E150" s="23" t="s">
        <v>14</v>
      </c>
      <c r="F150" s="25">
        <f>VLOOKUP($D$150,[1]stock.!$B$3:$N$257,6,0)</f>
        <v>14</v>
      </c>
      <c r="G150" s="26">
        <f>VLOOKUP($D$150,[1]stock.!$B$3:$N$257,13,0)</f>
        <v>38</v>
      </c>
      <c r="H150" s="27">
        <f t="shared" si="2"/>
        <v>532</v>
      </c>
    </row>
    <row r="151" spans="1:8" s="22" customFormat="1" x14ac:dyDescent="0.25">
      <c r="A151" s="7" t="s">
        <v>444</v>
      </c>
      <c r="B151" s="12"/>
      <c r="C151" s="23" t="s">
        <v>430</v>
      </c>
      <c r="D151" s="24" t="s">
        <v>431</v>
      </c>
      <c r="E151" s="23" t="s">
        <v>14</v>
      </c>
      <c r="F151" s="25">
        <f>VLOOKUP($D$151,[1]stock.!$B$3:$N$257,6,0)</f>
        <v>75</v>
      </c>
      <c r="G151" s="26">
        <f>VLOOKUP($D$151,[1]stock.!$B$3:$N$257,13,0)</f>
        <v>76.7</v>
      </c>
      <c r="H151" s="27">
        <f t="shared" si="2"/>
        <v>5752.5</v>
      </c>
    </row>
    <row r="152" spans="1:8" s="22" customFormat="1" x14ac:dyDescent="0.25">
      <c r="A152" s="7" t="s">
        <v>444</v>
      </c>
      <c r="B152" s="12"/>
      <c r="C152" s="23" t="s">
        <v>340</v>
      </c>
      <c r="D152" s="24" t="s">
        <v>147</v>
      </c>
      <c r="E152" s="23" t="s">
        <v>14</v>
      </c>
      <c r="F152" s="25">
        <f>VLOOKUP($D$152,[1]stock.!$B$3:$N$257,6,0)</f>
        <v>14</v>
      </c>
      <c r="G152" s="26">
        <f>VLOOKUP($D$152,[1]stock.!$B$3:$N$257,13,0)</f>
        <v>8850</v>
      </c>
      <c r="H152" s="27">
        <f t="shared" si="2"/>
        <v>123900</v>
      </c>
    </row>
    <row r="153" spans="1:8" s="22" customFormat="1" x14ac:dyDescent="0.25">
      <c r="A153" s="7" t="s">
        <v>444</v>
      </c>
      <c r="B153" s="12"/>
      <c r="C153" s="23" t="s">
        <v>341</v>
      </c>
      <c r="D153" s="24" t="s">
        <v>148</v>
      </c>
      <c r="E153" s="23" t="s">
        <v>14</v>
      </c>
      <c r="F153" s="25">
        <f>VLOOKUP($D$153,[1]stock.!$B$3:$N$257,6,0)</f>
        <v>13</v>
      </c>
      <c r="G153" s="26">
        <f>VLOOKUP($D$153,[1]stock.!$B$3:$N$257,13,0)</f>
        <v>27.081</v>
      </c>
      <c r="H153" s="27">
        <f t="shared" si="2"/>
        <v>352.053</v>
      </c>
    </row>
    <row r="154" spans="1:8" s="22" customFormat="1" x14ac:dyDescent="0.25">
      <c r="A154" s="7" t="s">
        <v>444</v>
      </c>
      <c r="B154" s="12"/>
      <c r="C154" s="23" t="s">
        <v>342</v>
      </c>
      <c r="D154" s="24" t="s">
        <v>149</v>
      </c>
      <c r="E154" s="23" t="s">
        <v>14</v>
      </c>
      <c r="F154" s="25">
        <f>VLOOKUP($D$154,[1]stock.!$B$3:$N$257,6,0)</f>
        <v>18</v>
      </c>
      <c r="G154" s="26">
        <f>VLOOKUP($D$154,[1]stock.!$B$3:$N$257,13,0)</f>
        <v>129.80000000000001</v>
      </c>
      <c r="H154" s="27">
        <f t="shared" si="2"/>
        <v>2336.4</v>
      </c>
    </row>
    <row r="155" spans="1:8" s="22" customFormat="1" x14ac:dyDescent="0.25">
      <c r="A155" s="7" t="s">
        <v>444</v>
      </c>
      <c r="B155" s="12"/>
      <c r="C155" s="23" t="s">
        <v>343</v>
      </c>
      <c r="D155" s="24" t="s">
        <v>150</v>
      </c>
      <c r="E155" s="23" t="s">
        <v>14</v>
      </c>
      <c r="F155" s="25">
        <f>VLOOKUP($D$155,[1]stock.!$B$3:$N$257,6,0)</f>
        <v>2</v>
      </c>
      <c r="G155" s="26">
        <f>VLOOKUP($D$155,[1]stock.!$B$3:$N$257,13,0)</f>
        <v>3290</v>
      </c>
      <c r="H155" s="27">
        <f t="shared" si="2"/>
        <v>6580</v>
      </c>
    </row>
    <row r="156" spans="1:8" s="22" customFormat="1" x14ac:dyDescent="0.25">
      <c r="A156" s="7" t="s">
        <v>444</v>
      </c>
      <c r="B156" s="12"/>
      <c r="C156" s="23" t="s">
        <v>344</v>
      </c>
      <c r="D156" s="24" t="s">
        <v>151</v>
      </c>
      <c r="E156" s="23" t="s">
        <v>14</v>
      </c>
      <c r="F156" s="25">
        <f>VLOOKUP($D$156,[1]stock.!$B$3:$N$257,6,0)</f>
        <v>14</v>
      </c>
      <c r="G156" s="26">
        <f>VLOOKUP($D$156,[1]stock.!$B$3:$N$257,13,0)</f>
        <v>3290</v>
      </c>
      <c r="H156" s="27">
        <f t="shared" si="2"/>
        <v>46060</v>
      </c>
    </row>
    <row r="157" spans="1:8" s="22" customFormat="1" x14ac:dyDescent="0.25">
      <c r="A157" s="7" t="s">
        <v>444</v>
      </c>
      <c r="B157" s="12"/>
      <c r="C157" s="23" t="s">
        <v>345</v>
      </c>
      <c r="D157" s="24" t="s">
        <v>152</v>
      </c>
      <c r="E157" s="23" t="s">
        <v>14</v>
      </c>
      <c r="F157" s="25">
        <f>VLOOKUP($D$157,[1]stock.!$B$3:$N$257,6,0)</f>
        <v>7</v>
      </c>
      <c r="G157" s="26">
        <f>VLOOKUP($D$157,[1]stock.!$B$3:$N$257,13,0)</f>
        <v>2861.5</v>
      </c>
      <c r="H157" s="27">
        <f t="shared" si="2"/>
        <v>20030.5</v>
      </c>
    </row>
    <row r="158" spans="1:8" s="22" customFormat="1" x14ac:dyDescent="0.25">
      <c r="A158" s="7" t="s">
        <v>444</v>
      </c>
      <c r="B158" s="12"/>
      <c r="C158" s="23" t="s">
        <v>346</v>
      </c>
      <c r="D158" s="24" t="s">
        <v>153</v>
      </c>
      <c r="E158" s="23" t="s">
        <v>14</v>
      </c>
      <c r="F158" s="25">
        <f>VLOOKUP($D$158,[1]stock.!$B$3:$N$257,6,0)</f>
        <v>4</v>
      </c>
      <c r="G158" s="26">
        <f>VLOOKUP($D$158,[1]stock.!$B$3:$N$257,13,0)</f>
        <v>3249.72</v>
      </c>
      <c r="H158" s="27">
        <f t="shared" si="2"/>
        <v>12998.88</v>
      </c>
    </row>
    <row r="159" spans="1:8" s="22" customFormat="1" x14ac:dyDescent="0.25">
      <c r="A159" s="7" t="s">
        <v>444</v>
      </c>
      <c r="B159" s="12"/>
      <c r="C159" s="23" t="s">
        <v>347</v>
      </c>
      <c r="D159" s="24" t="s">
        <v>154</v>
      </c>
      <c r="E159" s="23" t="s">
        <v>14</v>
      </c>
      <c r="F159" s="25">
        <f>VLOOKUP($D$159,[1]stock.!$B$3:$N$257,6,0)</f>
        <v>5</v>
      </c>
      <c r="G159" s="26">
        <f>VLOOKUP($D$159,[1]stock.!$B$3:$N$257,13,0)</f>
        <v>3509.32</v>
      </c>
      <c r="H159" s="27">
        <f t="shared" si="2"/>
        <v>17546.600000000002</v>
      </c>
    </row>
    <row r="160" spans="1:8" s="22" customFormat="1" x14ac:dyDescent="0.25">
      <c r="A160" s="7" t="s">
        <v>444</v>
      </c>
      <c r="B160" s="12"/>
      <c r="C160" s="23" t="s">
        <v>348</v>
      </c>
      <c r="D160" s="24" t="s">
        <v>155</v>
      </c>
      <c r="E160" s="23" t="s">
        <v>14</v>
      </c>
      <c r="F160" s="25">
        <f>VLOOKUP($D$160,[1]stock.!$B$3:$N$257,6,0)</f>
        <v>5</v>
      </c>
      <c r="G160" s="26">
        <f>VLOOKUP($D$160,[1]stock.!$B$3:$N$257,13,0)</f>
        <v>3509.32</v>
      </c>
      <c r="H160" s="27">
        <f t="shared" si="2"/>
        <v>17546.600000000002</v>
      </c>
    </row>
    <row r="161" spans="1:8" s="22" customFormat="1" x14ac:dyDescent="0.25">
      <c r="A161" s="7" t="s">
        <v>444</v>
      </c>
      <c r="B161" s="12"/>
      <c r="C161" s="23" t="s">
        <v>349</v>
      </c>
      <c r="D161" s="24" t="s">
        <v>156</v>
      </c>
      <c r="E161" s="23" t="s">
        <v>14</v>
      </c>
      <c r="F161" s="25">
        <f>VLOOKUP($D$161,[1]stock.!$B$3:$N$257,6,0)</f>
        <v>3</v>
      </c>
      <c r="G161" s="26">
        <f>VLOOKUP($D$161,[1]stock.!$B$3:$N$257,13,0)</f>
        <v>3509.32</v>
      </c>
      <c r="H161" s="27">
        <f t="shared" si="2"/>
        <v>10527.960000000001</v>
      </c>
    </row>
    <row r="162" spans="1:8" s="22" customFormat="1" x14ac:dyDescent="0.25">
      <c r="A162" s="7" t="s">
        <v>444</v>
      </c>
      <c r="B162" s="12"/>
      <c r="C162" s="23" t="s">
        <v>350</v>
      </c>
      <c r="D162" s="24" t="s">
        <v>157</v>
      </c>
      <c r="E162" s="23" t="s">
        <v>14</v>
      </c>
      <c r="F162" s="25">
        <f>VLOOKUP($D$162,[1]stock.!$B$3:$N$257,6,0)</f>
        <v>4</v>
      </c>
      <c r="G162" s="26">
        <f>VLOOKUP($D$162,[1]stock.!$B$3:$N$257,13,0)</f>
        <v>2600</v>
      </c>
      <c r="H162" s="27">
        <f t="shared" si="2"/>
        <v>10400</v>
      </c>
    </row>
    <row r="163" spans="1:8" s="22" customFormat="1" x14ac:dyDescent="0.25">
      <c r="A163" s="7" t="s">
        <v>444</v>
      </c>
      <c r="B163" s="12"/>
      <c r="C163" s="23" t="s">
        <v>351</v>
      </c>
      <c r="D163" s="24" t="s">
        <v>158</v>
      </c>
      <c r="E163" s="23" t="s">
        <v>14</v>
      </c>
      <c r="F163" s="25">
        <f>VLOOKUP($D$163,[1]stock.!$B$3:$N$257,6,0)</f>
        <v>3</v>
      </c>
      <c r="G163" s="26">
        <f>VLOOKUP($D$163,[1]stock.!$B$3:$N$257,13,0)</f>
        <v>4250</v>
      </c>
      <c r="H163" s="27">
        <f t="shared" si="2"/>
        <v>12750</v>
      </c>
    </row>
    <row r="164" spans="1:8" s="22" customFormat="1" x14ac:dyDescent="0.25">
      <c r="A164" s="7" t="s">
        <v>444</v>
      </c>
      <c r="B164" s="12"/>
      <c r="C164" s="23" t="s">
        <v>352</v>
      </c>
      <c r="D164" s="24" t="s">
        <v>159</v>
      </c>
      <c r="E164" s="23" t="s">
        <v>14</v>
      </c>
      <c r="F164" s="25">
        <f>VLOOKUP($D$164,[1]stock.!$B$3:$N$257,6,0)</f>
        <v>4</v>
      </c>
      <c r="G164" s="26">
        <f>VLOOKUP($D$164,[1]stock.!$B$3:$N$257,13,0)</f>
        <v>4250</v>
      </c>
      <c r="H164" s="27">
        <f t="shared" si="2"/>
        <v>17000</v>
      </c>
    </row>
    <row r="165" spans="1:8" s="22" customFormat="1" x14ac:dyDescent="0.25">
      <c r="A165" s="7" t="s">
        <v>444</v>
      </c>
      <c r="B165" s="12"/>
      <c r="C165" s="23" t="s">
        <v>353</v>
      </c>
      <c r="D165" s="24" t="s">
        <v>160</v>
      </c>
      <c r="E165" s="23" t="s">
        <v>14</v>
      </c>
      <c r="F165" s="25">
        <f>VLOOKUP($D$165,[1]stock.!$B$3:$N$257,6,0)</f>
        <v>3</v>
      </c>
      <c r="G165" s="26">
        <f>VLOOKUP($D$165,[1]stock.!$B$3:$N$257,13,0)</f>
        <v>4200</v>
      </c>
      <c r="H165" s="27">
        <f t="shared" si="2"/>
        <v>12600</v>
      </c>
    </row>
    <row r="166" spans="1:8" s="22" customFormat="1" x14ac:dyDescent="0.25">
      <c r="A166" s="7" t="s">
        <v>444</v>
      </c>
      <c r="B166" s="12"/>
      <c r="C166" s="23" t="s">
        <v>354</v>
      </c>
      <c r="D166" s="24" t="s">
        <v>209</v>
      </c>
      <c r="E166" s="23" t="s">
        <v>14</v>
      </c>
      <c r="F166" s="25">
        <f>VLOOKUP($D$166,[1]stock.!$B$3:$N$257,6,0)</f>
        <v>4</v>
      </c>
      <c r="G166" s="26">
        <f>VLOOKUP($D$166,[1]stock.!$B$3:$N$257,13,0)</f>
        <v>7140.18</v>
      </c>
      <c r="H166" s="27">
        <f t="shared" si="2"/>
        <v>28560.720000000001</v>
      </c>
    </row>
    <row r="167" spans="1:8" s="22" customFormat="1" x14ac:dyDescent="0.25">
      <c r="A167" s="7" t="s">
        <v>444</v>
      </c>
      <c r="B167" s="12"/>
      <c r="C167" s="23" t="s">
        <v>355</v>
      </c>
      <c r="D167" s="24" t="s">
        <v>161</v>
      </c>
      <c r="E167" s="23" t="s">
        <v>14</v>
      </c>
      <c r="F167" s="25">
        <f>VLOOKUP($D$167,[1]stock.!$B$3:$N$257,6,0)</f>
        <v>5</v>
      </c>
      <c r="G167" s="26">
        <f>VLOOKUP($D$167,[1]stock.!$B$3:$N$257,13,0)</f>
        <v>7140.18</v>
      </c>
      <c r="H167" s="27">
        <f>SUM(F167*G167)</f>
        <v>35700.9</v>
      </c>
    </row>
    <row r="168" spans="1:8" s="22" customFormat="1" x14ac:dyDescent="0.25">
      <c r="A168" s="7" t="s">
        <v>444</v>
      </c>
      <c r="B168" s="12"/>
      <c r="C168" s="23" t="s">
        <v>414</v>
      </c>
      <c r="D168" s="24" t="s">
        <v>415</v>
      </c>
      <c r="E168" s="23" t="s">
        <v>14</v>
      </c>
      <c r="F168" s="25">
        <f>VLOOKUP($D$168,[1]stock.!$B$3:$N$257,6,0)</f>
        <v>4</v>
      </c>
      <c r="G168" s="26">
        <f>VLOOKUP($D$168,[1]stock.!$B$3:$N$257,13,0)</f>
        <v>7198</v>
      </c>
      <c r="H168" s="27">
        <f t="shared" si="2"/>
        <v>28792</v>
      </c>
    </row>
    <row r="169" spans="1:8" s="22" customFormat="1" x14ac:dyDescent="0.25">
      <c r="A169" s="7" t="s">
        <v>444</v>
      </c>
      <c r="B169" s="12"/>
      <c r="C169" s="23" t="s">
        <v>356</v>
      </c>
      <c r="D169" s="24" t="s">
        <v>210</v>
      </c>
      <c r="E169" s="23" t="s">
        <v>14</v>
      </c>
      <c r="F169" s="25">
        <f>VLOOKUP($D$169,[1]stock.!$B$3:$N$257,6,0)</f>
        <v>4</v>
      </c>
      <c r="G169" s="26">
        <f>VLOOKUP($D$169,[1]stock.!$B$3:$N$257,13,0)</f>
        <v>7140.18</v>
      </c>
      <c r="H169" s="27">
        <f t="shared" si="2"/>
        <v>28560.720000000001</v>
      </c>
    </row>
    <row r="170" spans="1:8" s="22" customFormat="1" x14ac:dyDescent="0.25">
      <c r="A170" s="7" t="s">
        <v>444</v>
      </c>
      <c r="B170" s="12"/>
      <c r="C170" s="23" t="s">
        <v>357</v>
      </c>
      <c r="D170" s="24" t="s">
        <v>162</v>
      </c>
      <c r="E170" s="23" t="s">
        <v>14</v>
      </c>
      <c r="F170" s="25">
        <f>VLOOKUP($D$170,[1]stock.!$B$3:$N$257,6,0)</f>
        <v>2</v>
      </c>
      <c r="G170" s="26">
        <f>VLOOKUP($D$170,[1]stock.!$B$3:$N$257,13,0)</f>
        <v>15470.036</v>
      </c>
      <c r="H170" s="27">
        <f t="shared" si="2"/>
        <v>30940.072</v>
      </c>
    </row>
    <row r="171" spans="1:8" s="22" customFormat="1" x14ac:dyDescent="0.25">
      <c r="A171" s="7" t="s">
        <v>444</v>
      </c>
      <c r="B171" s="12"/>
      <c r="C171" s="23" t="s">
        <v>358</v>
      </c>
      <c r="D171" s="24" t="s">
        <v>163</v>
      </c>
      <c r="E171" s="23" t="s">
        <v>14</v>
      </c>
      <c r="F171" s="25">
        <f>VLOOKUP($D$171,[1]stock.!$B$3:$N$257,6,0)</f>
        <v>2</v>
      </c>
      <c r="G171" s="26">
        <f>VLOOKUP($D$171,[1]stock.!$B$3:$N$257,13,0)</f>
        <v>14897.5</v>
      </c>
      <c r="H171" s="27">
        <f t="shared" si="2"/>
        <v>29795</v>
      </c>
    </row>
    <row r="172" spans="1:8" s="22" customFormat="1" x14ac:dyDescent="0.25">
      <c r="A172" s="7" t="s">
        <v>444</v>
      </c>
      <c r="B172" s="12"/>
      <c r="C172" s="23" t="s">
        <v>359</v>
      </c>
      <c r="D172" s="24" t="s">
        <v>164</v>
      </c>
      <c r="E172" s="23" t="s">
        <v>14</v>
      </c>
      <c r="F172" s="25">
        <f>VLOOKUP($D$172,[1]stock.!$B$3:$N$257,6,0)</f>
        <v>2</v>
      </c>
      <c r="G172" s="26">
        <f>VLOOKUP($D$172,[1]stock.!$B$3:$N$257,13,0)</f>
        <v>15470.036</v>
      </c>
      <c r="H172" s="27">
        <f t="shared" si="2"/>
        <v>30940.072</v>
      </c>
    </row>
    <row r="173" spans="1:8" s="22" customFormat="1" x14ac:dyDescent="0.25">
      <c r="A173" s="7" t="s">
        <v>444</v>
      </c>
      <c r="B173" s="12"/>
      <c r="C173" s="23" t="s">
        <v>360</v>
      </c>
      <c r="D173" s="24" t="s">
        <v>165</v>
      </c>
      <c r="E173" s="23" t="s">
        <v>14</v>
      </c>
      <c r="F173" s="25">
        <f>VLOOKUP($D$173,[1]stock.!$B$3:$N$257,6,0)</f>
        <v>2</v>
      </c>
      <c r="G173" s="26">
        <f>VLOOKUP($D$173,[1]stock.!$B$3:$N$257,13,0)</f>
        <v>15470.036</v>
      </c>
      <c r="H173" s="27">
        <f t="shared" si="2"/>
        <v>30940.072</v>
      </c>
    </row>
    <row r="174" spans="1:8" s="22" customFormat="1" x14ac:dyDescent="0.25">
      <c r="A174" s="7" t="s">
        <v>444</v>
      </c>
      <c r="B174" s="12"/>
      <c r="C174" s="23" t="s">
        <v>361</v>
      </c>
      <c r="D174" s="24" t="s">
        <v>166</v>
      </c>
      <c r="E174" s="23" t="s">
        <v>14</v>
      </c>
      <c r="F174" s="25">
        <f>VLOOKUP($D$174,[1]stock.!$B$3:$N$257,6,0)</f>
        <v>1</v>
      </c>
      <c r="G174" s="26">
        <f>VLOOKUP($D$174,[1]stock.!$B$3:$N$257,13,0)</f>
        <v>15534.7</v>
      </c>
      <c r="H174" s="27">
        <f>SUM(F174*G174)</f>
        <v>15534.7</v>
      </c>
    </row>
    <row r="175" spans="1:8" s="22" customFormat="1" x14ac:dyDescent="0.25">
      <c r="A175" s="7" t="s">
        <v>444</v>
      </c>
      <c r="B175" s="12"/>
      <c r="C175" s="23" t="s">
        <v>416</v>
      </c>
      <c r="D175" s="24" t="s">
        <v>417</v>
      </c>
      <c r="E175" s="23" t="s">
        <v>14</v>
      </c>
      <c r="F175" s="25">
        <f>VLOOKUP($D$175,[1]stock.!$B$3:$N$257,6,0)</f>
        <v>1</v>
      </c>
      <c r="G175" s="26">
        <f>VLOOKUP($D$175,[1]stock.!$B$3:$N$257,13,0)</f>
        <v>15470.036</v>
      </c>
      <c r="H175" s="27">
        <f>SUM(F175*G175)</f>
        <v>15470.036</v>
      </c>
    </row>
    <row r="176" spans="1:8" s="22" customFormat="1" x14ac:dyDescent="0.25">
      <c r="A176" s="7" t="s">
        <v>444</v>
      </c>
      <c r="B176" s="12"/>
      <c r="C176" s="23" t="s">
        <v>362</v>
      </c>
      <c r="D176" s="24" t="s">
        <v>167</v>
      </c>
      <c r="E176" s="23" t="s">
        <v>14</v>
      </c>
      <c r="F176" s="25">
        <f>VLOOKUP($D$176,[1]stock.!$B$3:$N$257,6,0)</f>
        <v>4</v>
      </c>
      <c r="G176" s="26">
        <f>VLOOKUP($D$176,[1]stock.!$B$3:$N$257,13,0)</f>
        <v>4200</v>
      </c>
      <c r="H176" s="27">
        <f t="shared" si="2"/>
        <v>16800</v>
      </c>
    </row>
    <row r="177" spans="1:8" s="22" customFormat="1" x14ac:dyDescent="0.25">
      <c r="A177" s="7" t="s">
        <v>444</v>
      </c>
      <c r="B177" s="12"/>
      <c r="C177" s="23" t="s">
        <v>363</v>
      </c>
      <c r="D177" s="24" t="s">
        <v>168</v>
      </c>
      <c r="E177" s="23" t="s">
        <v>14</v>
      </c>
      <c r="F177" s="25">
        <f>VLOOKUP($D$177,[1]stock.!$B$3:$N$257,6,0)</f>
        <v>8</v>
      </c>
      <c r="G177" s="26">
        <f>VLOOKUP($D$177,[1]stock.!$B$3:$N$257,13,0)</f>
        <v>2436</v>
      </c>
      <c r="H177" s="27">
        <f t="shared" si="2"/>
        <v>19488</v>
      </c>
    </row>
    <row r="178" spans="1:8" s="22" customFormat="1" x14ac:dyDescent="0.25">
      <c r="A178" s="7" t="s">
        <v>444</v>
      </c>
      <c r="B178" s="12"/>
      <c r="C178" s="23" t="s">
        <v>364</v>
      </c>
      <c r="D178" s="24" t="s">
        <v>169</v>
      </c>
      <c r="E178" s="23" t="s">
        <v>14</v>
      </c>
      <c r="F178" s="25">
        <f>VLOOKUP($D$178,[1]stock.!$B$3:$N$257,6,0)</f>
        <v>8</v>
      </c>
      <c r="G178" s="26">
        <f>VLOOKUP($D$178,[1]stock.!$B$3:$N$257,13,0)</f>
        <v>2867.52</v>
      </c>
      <c r="H178" s="27">
        <f t="shared" si="2"/>
        <v>22940.16</v>
      </c>
    </row>
    <row r="179" spans="1:8" s="22" customFormat="1" x14ac:dyDescent="0.25">
      <c r="A179" s="7" t="s">
        <v>444</v>
      </c>
      <c r="B179" s="12"/>
      <c r="C179" s="23" t="s">
        <v>365</v>
      </c>
      <c r="D179" s="24" t="s">
        <v>170</v>
      </c>
      <c r="E179" s="23" t="s">
        <v>14</v>
      </c>
      <c r="F179" s="25">
        <f>VLOOKUP($D$179,[1]stock.!$B$3:$N$257,6,0)</f>
        <v>8</v>
      </c>
      <c r="G179" s="26">
        <f>VLOOKUP($D$179,[1]stock.!$B$3:$N$257,13,0)</f>
        <v>2867.52</v>
      </c>
      <c r="H179" s="27">
        <f t="shared" si="2"/>
        <v>22940.16</v>
      </c>
    </row>
    <row r="180" spans="1:8" s="22" customFormat="1" x14ac:dyDescent="0.25">
      <c r="A180" s="7" t="s">
        <v>444</v>
      </c>
      <c r="B180" s="12"/>
      <c r="C180" s="23" t="s">
        <v>366</v>
      </c>
      <c r="D180" s="24" t="s">
        <v>171</v>
      </c>
      <c r="E180" s="23" t="s">
        <v>14</v>
      </c>
      <c r="F180" s="25">
        <f>VLOOKUP($D$180,[1]stock.!$B$3:$N$257,6,0)</f>
        <v>2</v>
      </c>
      <c r="G180" s="26">
        <f>VLOOKUP($D$180,[1]stock.!$B$3:$N$257,13,0)</f>
        <v>2867.52</v>
      </c>
      <c r="H180" s="27">
        <f t="shared" si="2"/>
        <v>5735.04</v>
      </c>
    </row>
    <row r="181" spans="1:8" s="22" customFormat="1" x14ac:dyDescent="0.25">
      <c r="A181" s="7" t="s">
        <v>444</v>
      </c>
      <c r="B181" s="12"/>
      <c r="C181" s="23" t="s">
        <v>367</v>
      </c>
      <c r="D181" s="24" t="s">
        <v>172</v>
      </c>
      <c r="E181" s="23" t="s">
        <v>14</v>
      </c>
      <c r="F181" s="25">
        <f>VLOOKUP($D$181,[1]stock.!$B$3:$N$257,6,0)</f>
        <v>7</v>
      </c>
      <c r="G181" s="26">
        <f>VLOOKUP($D$181,[1]stock.!$B$3:$N$257,13,0)</f>
        <v>2988.94</v>
      </c>
      <c r="H181" s="27">
        <f t="shared" si="2"/>
        <v>20922.580000000002</v>
      </c>
    </row>
    <row r="182" spans="1:8" s="22" customFormat="1" x14ac:dyDescent="0.25">
      <c r="A182" s="7" t="s">
        <v>444</v>
      </c>
      <c r="B182" s="12"/>
      <c r="C182" s="23" t="s">
        <v>368</v>
      </c>
      <c r="D182" s="24" t="s">
        <v>173</v>
      </c>
      <c r="E182" s="23" t="s">
        <v>14</v>
      </c>
      <c r="F182" s="25">
        <f>VLOOKUP($D$182,[1]stock.!$B$3:$N$257,6,0)</f>
        <v>7</v>
      </c>
      <c r="G182" s="26">
        <f>VLOOKUP($D$182,[1]stock.!$B$3:$N$257,13,0)</f>
        <v>3304</v>
      </c>
      <c r="H182" s="27">
        <f t="shared" si="2"/>
        <v>23128</v>
      </c>
    </row>
    <row r="183" spans="1:8" s="22" customFormat="1" x14ac:dyDescent="0.25">
      <c r="A183" s="7" t="s">
        <v>444</v>
      </c>
      <c r="B183" s="12"/>
      <c r="C183" s="23" t="s">
        <v>369</v>
      </c>
      <c r="D183" s="24" t="s">
        <v>174</v>
      </c>
      <c r="E183" s="23" t="s">
        <v>14</v>
      </c>
      <c r="F183" s="25">
        <f>VLOOKUP($D$183,[1]stock.!$B$3:$N$257,6,0)</f>
        <v>3</v>
      </c>
      <c r="G183" s="26">
        <f>VLOOKUP($D$183,[1]stock.!$B$3:$N$257,13,0)</f>
        <v>3304</v>
      </c>
      <c r="H183" s="27">
        <f t="shared" si="2"/>
        <v>9912</v>
      </c>
    </row>
    <row r="184" spans="1:8" s="22" customFormat="1" x14ac:dyDescent="0.25">
      <c r="A184" s="7" t="s">
        <v>444</v>
      </c>
      <c r="B184" s="12"/>
      <c r="C184" s="23" t="s">
        <v>370</v>
      </c>
      <c r="D184" s="24" t="s">
        <v>175</v>
      </c>
      <c r="E184" s="23" t="s">
        <v>14</v>
      </c>
      <c r="F184" s="25">
        <f>VLOOKUP($D$184,[1]stock.!$B$3:$N$257,6,0)</f>
        <v>3</v>
      </c>
      <c r="G184" s="26">
        <f>VLOOKUP($D$184,[1]stock.!$B$3:$N$257,13,0)</f>
        <v>2900.44</v>
      </c>
      <c r="H184" s="27">
        <f t="shared" si="2"/>
        <v>8701.32</v>
      </c>
    </row>
    <row r="185" spans="1:8" s="22" customFormat="1" x14ac:dyDescent="0.25">
      <c r="A185" s="7" t="s">
        <v>444</v>
      </c>
      <c r="B185" s="12"/>
      <c r="C185" s="23" t="s">
        <v>371</v>
      </c>
      <c r="D185" s="24" t="s">
        <v>176</v>
      </c>
      <c r="E185" s="23" t="s">
        <v>14</v>
      </c>
      <c r="F185" s="25">
        <f>VLOOKUP($D$185,[1]stock.!$B$3:$N$257,6,0)</f>
        <v>3</v>
      </c>
      <c r="G185" s="26">
        <f>VLOOKUP($D$185,[1]stock.!$B$3:$N$257,13,0)</f>
        <v>3685.14</v>
      </c>
      <c r="H185" s="27">
        <f t="shared" si="2"/>
        <v>11055.42</v>
      </c>
    </row>
    <row r="186" spans="1:8" s="22" customFormat="1" x14ac:dyDescent="0.25">
      <c r="A186" s="7" t="s">
        <v>444</v>
      </c>
      <c r="B186" s="12"/>
      <c r="C186" s="23" t="s">
        <v>372</v>
      </c>
      <c r="D186" s="24" t="s">
        <v>177</v>
      </c>
      <c r="E186" s="23" t="s">
        <v>14</v>
      </c>
      <c r="F186" s="25">
        <f>VLOOKUP($D$186,[1]stock.!$B$3:$N$257,6,0)</f>
        <v>3</v>
      </c>
      <c r="G186" s="26">
        <f>VLOOKUP($D$186,[1]stock.!$B$3:$N$257,13,0)</f>
        <v>3685.14</v>
      </c>
      <c r="H186" s="27">
        <f t="shared" si="2"/>
        <v>11055.42</v>
      </c>
    </row>
    <row r="187" spans="1:8" s="22" customFormat="1" x14ac:dyDescent="0.25">
      <c r="A187" s="7" t="s">
        <v>444</v>
      </c>
      <c r="B187" s="12"/>
      <c r="C187" s="23" t="s">
        <v>373</v>
      </c>
      <c r="D187" s="24" t="s">
        <v>178</v>
      </c>
      <c r="E187" s="23" t="s">
        <v>14</v>
      </c>
      <c r="F187" s="25">
        <f>VLOOKUP($D$187,[1]stock.!$B$3:$N$257,6,0)</f>
        <v>3</v>
      </c>
      <c r="G187" s="26">
        <f>VLOOKUP($D$187,[1]stock.!$B$3:$N$257,13,0)</f>
        <v>3685.14</v>
      </c>
      <c r="H187" s="27">
        <f t="shared" si="2"/>
        <v>11055.42</v>
      </c>
    </row>
    <row r="188" spans="1:8" s="22" customFormat="1" x14ac:dyDescent="0.25">
      <c r="A188" s="7" t="s">
        <v>444</v>
      </c>
      <c r="B188" s="12"/>
      <c r="C188" s="23" t="s">
        <v>432</v>
      </c>
      <c r="D188" s="12" t="s">
        <v>433</v>
      </c>
      <c r="E188" s="23" t="s">
        <v>14</v>
      </c>
      <c r="F188" s="25">
        <f>VLOOKUP($D$188,[1]stock.!$B$3:$N$257,6,0)</f>
        <v>41</v>
      </c>
      <c r="G188" s="26">
        <f>VLOOKUP($D$188,[1]stock.!$B$3:$N$257,13,0)</f>
        <v>5848.08</v>
      </c>
      <c r="H188" s="27">
        <f t="shared" si="2"/>
        <v>239771.28</v>
      </c>
    </row>
    <row r="189" spans="1:8" s="22" customFormat="1" x14ac:dyDescent="0.25">
      <c r="A189" s="7" t="s">
        <v>444</v>
      </c>
      <c r="B189" s="12"/>
      <c r="C189" s="23" t="s">
        <v>374</v>
      </c>
      <c r="D189" s="24" t="s">
        <v>179</v>
      </c>
      <c r="E189" s="23" t="s">
        <v>14</v>
      </c>
      <c r="F189" s="25">
        <f>VLOOKUP($D$189,[1]stock.!$B$3:$N$257,6,0)</f>
        <v>10</v>
      </c>
      <c r="G189" s="26">
        <f>VLOOKUP($D$189,[1]stock.!$B$3:$N$257,13,0)</f>
        <v>3634.4</v>
      </c>
      <c r="H189" s="27">
        <f t="shared" si="2"/>
        <v>36344</v>
      </c>
    </row>
    <row r="190" spans="1:8" s="22" customFormat="1" x14ac:dyDescent="0.25">
      <c r="A190" s="7" t="s">
        <v>444</v>
      </c>
      <c r="B190" s="12"/>
      <c r="C190" s="23" t="s">
        <v>375</v>
      </c>
      <c r="D190" s="24" t="s">
        <v>180</v>
      </c>
      <c r="E190" s="23" t="s">
        <v>14</v>
      </c>
      <c r="F190" s="25">
        <f>VLOOKUP($D$190,[1]stock.!$B$3:$N$257,6,0)</f>
        <v>4</v>
      </c>
      <c r="G190" s="26">
        <f>VLOOKUP($D$190,[1]stock.!$B$3:$N$257,13,0)</f>
        <v>2861.5</v>
      </c>
      <c r="H190" s="27">
        <f t="shared" si="2"/>
        <v>11446</v>
      </c>
    </row>
    <row r="191" spans="1:8" s="22" customFormat="1" x14ac:dyDescent="0.25">
      <c r="A191" s="7" t="s">
        <v>444</v>
      </c>
      <c r="B191" s="12"/>
      <c r="C191" s="23" t="s">
        <v>376</v>
      </c>
      <c r="D191" s="24" t="s">
        <v>181</v>
      </c>
      <c r="E191" s="23" t="s">
        <v>14</v>
      </c>
      <c r="F191" s="25">
        <f>VLOOKUP($D$191,[1]stock.!$B$3:$N$257,6,0)</f>
        <v>5</v>
      </c>
      <c r="G191" s="26">
        <f>VLOOKUP($D$191,[1]stock.!$B$3:$N$257,13,0)</f>
        <v>2950</v>
      </c>
      <c r="H191" s="27">
        <f t="shared" si="2"/>
        <v>14750</v>
      </c>
    </row>
    <row r="192" spans="1:8" s="22" customFormat="1" x14ac:dyDescent="0.25">
      <c r="A192" s="7" t="s">
        <v>444</v>
      </c>
      <c r="B192" s="12"/>
      <c r="C192" s="23" t="s">
        <v>377</v>
      </c>
      <c r="D192" s="24" t="s">
        <v>182</v>
      </c>
      <c r="E192" s="23" t="s">
        <v>14</v>
      </c>
      <c r="F192" s="25">
        <f>VLOOKUP($D$192,[1]stock.!$B$3:$N$257,6,0)</f>
        <v>5</v>
      </c>
      <c r="G192" s="26">
        <f>VLOOKUP($D$192,[1]stock.!$B$3:$N$257,13,0)</f>
        <v>2950</v>
      </c>
      <c r="H192" s="27">
        <f t="shared" si="2"/>
        <v>14750</v>
      </c>
    </row>
    <row r="193" spans="1:8" s="22" customFormat="1" x14ac:dyDescent="0.25">
      <c r="A193" s="7" t="s">
        <v>444</v>
      </c>
      <c r="B193" s="12"/>
      <c r="C193" s="23" t="s">
        <v>378</v>
      </c>
      <c r="D193" s="24" t="s">
        <v>183</v>
      </c>
      <c r="E193" s="10" t="s">
        <v>14</v>
      </c>
      <c r="F193" s="25">
        <f>VLOOKUP($D$193,[1]stock.!$B$3:$N$257,6,0)</f>
        <v>5</v>
      </c>
      <c r="G193" s="26">
        <f>VLOOKUP($D$193,[1]stock.!$B$3:$N$257,13,0)</f>
        <v>2950</v>
      </c>
      <c r="H193" s="27">
        <f t="shared" si="2"/>
        <v>14750</v>
      </c>
    </row>
    <row r="194" spans="1:8" s="22" customFormat="1" x14ac:dyDescent="0.25">
      <c r="A194" s="7" t="s">
        <v>444</v>
      </c>
      <c r="B194" s="12"/>
      <c r="C194" s="23" t="s">
        <v>379</v>
      </c>
      <c r="D194" s="24" t="s">
        <v>184</v>
      </c>
      <c r="E194" s="10" t="s">
        <v>14</v>
      </c>
      <c r="F194" s="25">
        <f>VLOOKUP($D$194,[1]stock.!$B$3:$N$257,6,0)</f>
        <v>4</v>
      </c>
      <c r="G194" s="26">
        <f>VLOOKUP($D$194,[1]stock.!$B$3:$N$257,13,0)</f>
        <v>3599</v>
      </c>
      <c r="H194" s="27">
        <f t="shared" si="2"/>
        <v>14396</v>
      </c>
    </row>
    <row r="195" spans="1:8" s="22" customFormat="1" x14ac:dyDescent="0.25">
      <c r="A195" s="7" t="s">
        <v>444</v>
      </c>
      <c r="B195" s="12"/>
      <c r="C195" s="23" t="s">
        <v>380</v>
      </c>
      <c r="D195" s="9" t="s">
        <v>185</v>
      </c>
      <c r="E195" s="10" t="s">
        <v>14</v>
      </c>
      <c r="F195" s="25">
        <f>VLOOKUP($D$195,[1]stock.!$B$3:$N$257,6,0)</f>
        <v>5</v>
      </c>
      <c r="G195" s="26">
        <f>VLOOKUP($D$195,[1]stock.!$B$3:$N$257,13,0)</f>
        <v>4484</v>
      </c>
      <c r="H195" s="27">
        <f t="shared" si="2"/>
        <v>22420</v>
      </c>
    </row>
    <row r="196" spans="1:8" s="22" customFormat="1" x14ac:dyDescent="0.25">
      <c r="A196" s="7" t="s">
        <v>444</v>
      </c>
      <c r="B196" s="12"/>
      <c r="C196" s="23" t="s">
        <v>381</v>
      </c>
      <c r="D196" s="11" t="s">
        <v>186</v>
      </c>
      <c r="E196" s="10" t="s">
        <v>14</v>
      </c>
      <c r="F196" s="25">
        <f>VLOOKUP($D$196,[1]stock.!$B$3:$N$257,6,0)</f>
        <v>6</v>
      </c>
      <c r="G196" s="26">
        <f>VLOOKUP($D$196,[1]stock.!$B$3:$N$257,13,0)</f>
        <v>4484</v>
      </c>
      <c r="H196" s="27">
        <f t="shared" si="2"/>
        <v>26904</v>
      </c>
    </row>
    <row r="197" spans="1:8" s="22" customFormat="1" x14ac:dyDescent="0.25">
      <c r="A197" s="7" t="s">
        <v>444</v>
      </c>
      <c r="B197" s="12"/>
      <c r="C197" s="23" t="s">
        <v>382</v>
      </c>
      <c r="D197" s="12" t="s">
        <v>187</v>
      </c>
      <c r="E197" s="10" t="s">
        <v>14</v>
      </c>
      <c r="F197" s="25">
        <f>VLOOKUP($D$197,[1]stock.!$B$3:$N$257,6,0)</f>
        <v>5</v>
      </c>
      <c r="G197" s="26">
        <f>VLOOKUP($D$197,[1]stock.!$B$3:$N$257,13,0)</f>
        <v>4484</v>
      </c>
      <c r="H197" s="27">
        <f t="shared" si="2"/>
        <v>22420</v>
      </c>
    </row>
    <row r="198" spans="1:8" s="22" customFormat="1" x14ac:dyDescent="0.25">
      <c r="A198" s="7" t="s">
        <v>444</v>
      </c>
      <c r="B198" s="12"/>
      <c r="C198" s="23" t="s">
        <v>434</v>
      </c>
      <c r="D198" s="12" t="s">
        <v>435</v>
      </c>
      <c r="E198" s="10" t="s">
        <v>14</v>
      </c>
      <c r="F198" s="25">
        <f>VLOOKUP($D$198,[1]stock.!$B$3:$N$257,6,0)</f>
        <v>7</v>
      </c>
      <c r="G198" s="26">
        <f>VLOOKUP($D$198,[1]stock.!$B$3:$N$257,13,0)</f>
        <v>4501.7</v>
      </c>
      <c r="H198" s="27">
        <f t="shared" si="2"/>
        <v>31511.899999999998</v>
      </c>
    </row>
    <row r="199" spans="1:8" s="22" customFormat="1" x14ac:dyDescent="0.25">
      <c r="A199" s="7" t="s">
        <v>444</v>
      </c>
      <c r="B199" s="12"/>
      <c r="C199" s="23" t="s">
        <v>436</v>
      </c>
      <c r="D199" s="12" t="s">
        <v>437</v>
      </c>
      <c r="E199" s="10" t="s">
        <v>14</v>
      </c>
      <c r="F199" s="25">
        <f>VLOOKUP($D$199,[1]stock.!$B$3:$N$257,6,0)</f>
        <v>2</v>
      </c>
      <c r="G199" s="26">
        <f>VLOOKUP($D$199,[1]stock.!$B$3:$N$257,13,0)</f>
        <v>5428</v>
      </c>
      <c r="H199" s="27">
        <f t="shared" si="2"/>
        <v>10856</v>
      </c>
    </row>
    <row r="200" spans="1:8" s="22" customFormat="1" x14ac:dyDescent="0.25">
      <c r="A200" s="7" t="s">
        <v>444</v>
      </c>
      <c r="B200" s="12"/>
      <c r="C200" s="23" t="s">
        <v>438</v>
      </c>
      <c r="D200" s="12" t="s">
        <v>439</v>
      </c>
      <c r="E200" s="10" t="s">
        <v>14</v>
      </c>
      <c r="F200" s="25">
        <f>VLOOKUP($D$200,[1]stock.!$B$3:$N$257,6,0)</f>
        <v>2</v>
      </c>
      <c r="G200" s="26">
        <f>VLOOKUP($D$200,[1]stock.!$B$3:$N$257,13,0)</f>
        <v>5428</v>
      </c>
      <c r="H200" s="27">
        <f t="shared" si="2"/>
        <v>10856</v>
      </c>
    </row>
    <row r="201" spans="1:8" s="22" customFormat="1" x14ac:dyDescent="0.25">
      <c r="A201" s="7" t="s">
        <v>444</v>
      </c>
      <c r="B201" s="12"/>
      <c r="C201" s="23" t="s">
        <v>440</v>
      </c>
      <c r="D201" s="12" t="s">
        <v>441</v>
      </c>
      <c r="E201" s="10" t="s">
        <v>14</v>
      </c>
      <c r="F201" s="25">
        <f>VLOOKUP($D$201,[1]stock.!$B$3:$N$257,6,0)</f>
        <v>2</v>
      </c>
      <c r="G201" s="26">
        <f>VLOOKUP($D$201,[1]stock.!$B$3:$N$257,13,0)</f>
        <v>5428</v>
      </c>
      <c r="H201" s="27">
        <f t="shared" si="2"/>
        <v>10856</v>
      </c>
    </row>
    <row r="202" spans="1:8" s="22" customFormat="1" x14ac:dyDescent="0.25">
      <c r="A202" s="7" t="s">
        <v>444</v>
      </c>
      <c r="B202" s="12"/>
      <c r="C202" s="23" t="s">
        <v>383</v>
      </c>
      <c r="D202" s="13" t="s">
        <v>188</v>
      </c>
      <c r="E202" s="10" t="s">
        <v>14</v>
      </c>
      <c r="F202" s="25">
        <f>VLOOKUP($D$202,[1]stock.!$B$3:$N$257,6,0)</f>
        <v>67</v>
      </c>
      <c r="G202" s="28">
        <f>VLOOKUP($D$202,[1]stock.!$B$3:$N$263,13,0)</f>
        <v>9735</v>
      </c>
      <c r="H202" s="27">
        <f t="shared" si="2"/>
        <v>652245</v>
      </c>
    </row>
    <row r="203" spans="1:8" s="22" customFormat="1" x14ac:dyDescent="0.25">
      <c r="A203" s="7" t="s">
        <v>444</v>
      </c>
      <c r="B203" s="12"/>
      <c r="C203" s="23" t="s">
        <v>384</v>
      </c>
      <c r="D203" s="12" t="s">
        <v>189</v>
      </c>
      <c r="E203" s="10" t="s">
        <v>14</v>
      </c>
      <c r="F203" s="25">
        <f>VLOOKUP($D$203,[1]stock.!$B$3:$N$257,6,0)</f>
        <v>1</v>
      </c>
      <c r="G203" s="26">
        <f>VLOOKUP($D$203,[1]stock.!$B$3:$N$257,13,0)</f>
        <v>13381.2</v>
      </c>
      <c r="H203" s="27">
        <f t="shared" si="2"/>
        <v>13381.2</v>
      </c>
    </row>
    <row r="204" spans="1:8" s="22" customFormat="1" x14ac:dyDescent="0.25">
      <c r="A204" s="7" t="s">
        <v>444</v>
      </c>
      <c r="B204" s="12"/>
      <c r="C204" s="23" t="s">
        <v>385</v>
      </c>
      <c r="D204" s="12" t="s">
        <v>190</v>
      </c>
      <c r="E204" s="10" t="s">
        <v>14</v>
      </c>
      <c r="F204" s="25">
        <f>VLOOKUP($D$204,[1]stock.!$B$3:$N$257,6,0)</f>
        <v>24</v>
      </c>
      <c r="G204" s="26">
        <f>VLOOKUP($D$204,[1]stock.!$B$3:$N$257,13,0)</f>
        <v>2575</v>
      </c>
      <c r="H204" s="27">
        <f t="shared" ref="H204:H222" si="3">SUM(F204*G204)</f>
        <v>61800</v>
      </c>
    </row>
    <row r="205" spans="1:8" s="22" customFormat="1" x14ac:dyDescent="0.25">
      <c r="A205" s="7" t="s">
        <v>444</v>
      </c>
      <c r="B205" s="12"/>
      <c r="C205" s="23" t="s">
        <v>386</v>
      </c>
      <c r="D205" s="12" t="s">
        <v>191</v>
      </c>
      <c r="E205" s="10" t="s">
        <v>14</v>
      </c>
      <c r="F205" s="25">
        <f>VLOOKUP($D$205,[1]stock.!$B$3:$N$257,6,0)</f>
        <v>6</v>
      </c>
      <c r="G205" s="26">
        <f>VLOOKUP($D$205,[1]stock.!$B$3:$N$257,13,0)</f>
        <v>2575</v>
      </c>
      <c r="H205" s="27">
        <f t="shared" si="3"/>
        <v>15450</v>
      </c>
    </row>
    <row r="206" spans="1:8" s="22" customFormat="1" x14ac:dyDescent="0.25">
      <c r="A206" s="7" t="s">
        <v>444</v>
      </c>
      <c r="B206" s="12"/>
      <c r="C206" s="23" t="s">
        <v>387</v>
      </c>
      <c r="D206" s="12" t="s">
        <v>192</v>
      </c>
      <c r="E206" s="10" t="s">
        <v>14</v>
      </c>
      <c r="F206" s="25">
        <f>VLOOKUP($D$206,[1]stock.!$B$3:$N$257,6,0)</f>
        <v>3</v>
      </c>
      <c r="G206" s="26">
        <f>VLOOKUP($D$206,[1]stock.!$B$3:$N$257,13,0)</f>
        <v>2325</v>
      </c>
      <c r="H206" s="27">
        <f t="shared" si="3"/>
        <v>6975</v>
      </c>
    </row>
    <row r="207" spans="1:8" s="22" customFormat="1" x14ac:dyDescent="0.25">
      <c r="A207" s="7" t="s">
        <v>444</v>
      </c>
      <c r="B207" s="12"/>
      <c r="C207" s="23" t="s">
        <v>388</v>
      </c>
      <c r="D207" s="12" t="s">
        <v>193</v>
      </c>
      <c r="E207" s="10" t="s">
        <v>14</v>
      </c>
      <c r="F207" s="25">
        <f>VLOOKUP($D$207,[1]stock.!$B$3:$N$257,6,0)</f>
        <v>5</v>
      </c>
      <c r="G207" s="26">
        <f>VLOOKUP($D$207,[1]stock.!$B$3:$N$257,13,0)</f>
        <v>2325</v>
      </c>
      <c r="H207" s="27">
        <f t="shared" si="3"/>
        <v>11625</v>
      </c>
    </row>
    <row r="208" spans="1:8" s="22" customFormat="1" x14ac:dyDescent="0.25">
      <c r="A208" s="7" t="s">
        <v>444</v>
      </c>
      <c r="B208" s="12"/>
      <c r="C208" s="23" t="s">
        <v>389</v>
      </c>
      <c r="D208" s="12" t="s">
        <v>194</v>
      </c>
      <c r="E208" s="10" t="s">
        <v>14</v>
      </c>
      <c r="F208" s="25">
        <f>VLOOKUP($D$208,[1]stock.!$B$3:$N$257,6,0)</f>
        <v>4</v>
      </c>
      <c r="G208" s="26">
        <f>VLOOKUP($D$208,[1]stock.!$B$3:$N$257,13,0)</f>
        <v>2325</v>
      </c>
      <c r="H208" s="27">
        <f t="shared" si="3"/>
        <v>9300</v>
      </c>
    </row>
    <row r="209" spans="1:8" s="22" customFormat="1" x14ac:dyDescent="0.25">
      <c r="A209" s="7" t="s">
        <v>444</v>
      </c>
      <c r="B209" s="12"/>
      <c r="C209" s="23" t="s">
        <v>390</v>
      </c>
      <c r="D209" s="12" t="s">
        <v>195</v>
      </c>
      <c r="E209" s="10" t="s">
        <v>14</v>
      </c>
      <c r="F209" s="25">
        <f>VLOOKUP($D$209,[1]stock.!$B$3:$N$257,6,0)</f>
        <v>2</v>
      </c>
      <c r="G209" s="26">
        <f>VLOOKUP($D$209,[1]stock.!$B$3:$N$257,13,0)</f>
        <v>2325</v>
      </c>
      <c r="H209" s="27">
        <f t="shared" si="3"/>
        <v>4650</v>
      </c>
    </row>
    <row r="210" spans="1:8" s="22" customFormat="1" x14ac:dyDescent="0.25">
      <c r="A210" s="7" t="s">
        <v>444</v>
      </c>
      <c r="B210" s="12"/>
      <c r="C210" s="23" t="s">
        <v>391</v>
      </c>
      <c r="D210" s="12" t="s">
        <v>196</v>
      </c>
      <c r="E210" s="10" t="s">
        <v>14</v>
      </c>
      <c r="F210" s="25">
        <f>VLOOKUP($D$210,[1]stock.!$B$3:$N$257,6,0)</f>
        <v>1</v>
      </c>
      <c r="G210" s="26">
        <f>VLOOKUP($D$210,[1]stock.!$B$3:$N$257,13,0)</f>
        <v>4994.47</v>
      </c>
      <c r="H210" s="27">
        <f t="shared" si="3"/>
        <v>4994.47</v>
      </c>
    </row>
    <row r="211" spans="1:8" s="22" customFormat="1" x14ac:dyDescent="0.25">
      <c r="A211" s="7" t="s">
        <v>444</v>
      </c>
      <c r="B211" s="12"/>
      <c r="C211" s="23" t="s">
        <v>392</v>
      </c>
      <c r="D211" s="12" t="s">
        <v>197</v>
      </c>
      <c r="E211" s="10" t="s">
        <v>14</v>
      </c>
      <c r="F211" s="25">
        <f>VLOOKUP($D$211,[1]stock.!$B$3:$N$257,6,0)</f>
        <v>1</v>
      </c>
      <c r="G211" s="26">
        <f>VLOOKUP($D$211,[1]stock.!$B$3:$N$257,13,0)</f>
        <v>2325</v>
      </c>
      <c r="H211" s="27">
        <f t="shared" si="3"/>
        <v>2325</v>
      </c>
    </row>
    <row r="212" spans="1:8" s="22" customFormat="1" x14ac:dyDescent="0.25">
      <c r="A212" s="7" t="s">
        <v>444</v>
      </c>
      <c r="B212" s="12"/>
      <c r="C212" s="23" t="s">
        <v>393</v>
      </c>
      <c r="D212" s="12" t="s">
        <v>198</v>
      </c>
      <c r="E212" s="10" t="s">
        <v>14</v>
      </c>
      <c r="F212" s="25">
        <f>VLOOKUP($D$212,[1]stock.!$B$3:$N$257,6,0)</f>
        <v>4</v>
      </c>
      <c r="G212" s="26">
        <f>VLOOKUP($D$212,[1]stock.!$B$3:$N$257,13,0)</f>
        <v>2325</v>
      </c>
      <c r="H212" s="27">
        <f t="shared" si="3"/>
        <v>9300</v>
      </c>
    </row>
    <row r="213" spans="1:8" s="22" customFormat="1" x14ac:dyDescent="0.25">
      <c r="A213" s="7" t="s">
        <v>444</v>
      </c>
      <c r="B213" s="12"/>
      <c r="C213" s="23" t="s">
        <v>394</v>
      </c>
      <c r="D213" s="12" t="s">
        <v>199</v>
      </c>
      <c r="E213" s="10" t="s">
        <v>14</v>
      </c>
      <c r="F213" s="25">
        <f>VLOOKUP($D$213,[1]stock.!$B$3:$N$257,6,0)</f>
        <v>46</v>
      </c>
      <c r="G213" s="26">
        <f>VLOOKUP($D$213,[1]stock.!$B$3:$N$257,13,0)</f>
        <v>10177.5</v>
      </c>
      <c r="H213" s="27">
        <f t="shared" si="3"/>
        <v>468165</v>
      </c>
    </row>
    <row r="214" spans="1:8" s="22" customFormat="1" x14ac:dyDescent="0.25">
      <c r="A214" s="7" t="s">
        <v>444</v>
      </c>
      <c r="B214" s="12"/>
      <c r="C214" s="23" t="s">
        <v>395</v>
      </c>
      <c r="D214" s="12" t="s">
        <v>200</v>
      </c>
      <c r="E214" s="10" t="s">
        <v>14</v>
      </c>
      <c r="F214" s="25">
        <f>VLOOKUP($D$214,[1]stock.!$B$3:$N$257,6,0)</f>
        <v>22</v>
      </c>
      <c r="G214" s="26">
        <f>VLOOKUP($D$214,[1]stock.!$B$3:$N$257,13,0)</f>
        <v>7264.66</v>
      </c>
      <c r="H214" s="27">
        <f t="shared" si="3"/>
        <v>159822.51999999999</v>
      </c>
    </row>
    <row r="215" spans="1:8" s="22" customFormat="1" x14ac:dyDescent="0.25">
      <c r="A215" s="7" t="s">
        <v>444</v>
      </c>
      <c r="B215" s="12"/>
      <c r="C215" s="23" t="s">
        <v>396</v>
      </c>
      <c r="D215" s="12" t="s">
        <v>201</v>
      </c>
      <c r="E215" s="10" t="s">
        <v>14</v>
      </c>
      <c r="F215" s="25">
        <f>VLOOKUP($D$215,[1]stock.!$B$3:$N$257,6,0)</f>
        <v>1</v>
      </c>
      <c r="G215" s="26">
        <f>VLOOKUP($D$215,[1]stock.!$B$3:$N$257,13,0)</f>
        <v>2836.21</v>
      </c>
      <c r="H215" s="27">
        <f t="shared" si="3"/>
        <v>2836.21</v>
      </c>
    </row>
    <row r="216" spans="1:8" s="22" customFormat="1" x14ac:dyDescent="0.25">
      <c r="A216" s="7" t="s">
        <v>444</v>
      </c>
      <c r="B216" s="12"/>
      <c r="C216" s="23" t="s">
        <v>397</v>
      </c>
      <c r="D216" s="12" t="s">
        <v>202</v>
      </c>
      <c r="E216" s="10" t="s">
        <v>14</v>
      </c>
      <c r="F216" s="25">
        <f>VLOOKUP($D$216,[1]stock.!$B$3:$N$257,6,0)</f>
        <v>2</v>
      </c>
      <c r="G216" s="26">
        <f>VLOOKUP($D$216,[1]stock.!$B$3:$N$257,13,0)</f>
        <v>2700</v>
      </c>
      <c r="H216" s="27">
        <f t="shared" si="3"/>
        <v>5400</v>
      </c>
    </row>
    <row r="217" spans="1:8" s="22" customFormat="1" x14ac:dyDescent="0.25">
      <c r="A217" s="7" t="s">
        <v>444</v>
      </c>
      <c r="B217" s="12"/>
      <c r="C217" s="23" t="s">
        <v>398</v>
      </c>
      <c r="D217" s="12" t="s">
        <v>203</v>
      </c>
      <c r="E217" s="10" t="s">
        <v>14</v>
      </c>
      <c r="F217" s="25">
        <f>VLOOKUP($D$217,[1]stock.!$B$3:$N$257,6,0)</f>
        <v>11</v>
      </c>
      <c r="G217" s="26">
        <f>VLOOKUP($D$217,[1]stock.!$B$3:$N$257,13,0)</f>
        <v>2700</v>
      </c>
      <c r="H217" s="27">
        <f t="shared" si="3"/>
        <v>29700</v>
      </c>
    </row>
    <row r="218" spans="1:8" s="22" customFormat="1" x14ac:dyDescent="0.25">
      <c r="A218" s="7" t="s">
        <v>444</v>
      </c>
      <c r="B218" s="12"/>
      <c r="C218" s="23" t="s">
        <v>399</v>
      </c>
      <c r="D218" s="12" t="s">
        <v>204</v>
      </c>
      <c r="E218" s="10" t="s">
        <v>14</v>
      </c>
      <c r="F218" s="25">
        <f>VLOOKUP($D$218,[1]stock.!$B$3:$N$257,6,0)</f>
        <v>52</v>
      </c>
      <c r="G218" s="26">
        <f>VLOOKUP($D$218,[1]stock.!$B$3:$N$257,13,0)</f>
        <v>2534.17</v>
      </c>
      <c r="H218" s="27">
        <f t="shared" si="3"/>
        <v>131776.84</v>
      </c>
    </row>
    <row r="219" spans="1:8" s="22" customFormat="1" x14ac:dyDescent="0.25">
      <c r="A219" s="7" t="s">
        <v>444</v>
      </c>
      <c r="B219" s="12"/>
      <c r="C219" s="23" t="s">
        <v>400</v>
      </c>
      <c r="D219" s="12" t="s">
        <v>205</v>
      </c>
      <c r="E219" s="10" t="s">
        <v>14</v>
      </c>
      <c r="F219" s="25">
        <f>VLOOKUP($D$219,[1]stock.!$B$3:$N$257,6,0)</f>
        <v>6</v>
      </c>
      <c r="G219" s="26">
        <f>VLOOKUP($D$219,[1]stock.!$B$3:$N$257,13,0)</f>
        <v>7080</v>
      </c>
      <c r="H219" s="27">
        <f>SUM(F219*G219)</f>
        <v>42480</v>
      </c>
    </row>
    <row r="220" spans="1:8" s="22" customFormat="1" x14ac:dyDescent="0.25">
      <c r="A220" s="7" t="s">
        <v>444</v>
      </c>
      <c r="B220" s="12"/>
      <c r="C220" s="23" t="s">
        <v>401</v>
      </c>
      <c r="D220" s="12" t="s">
        <v>206</v>
      </c>
      <c r="E220" s="10" t="s">
        <v>14</v>
      </c>
      <c r="F220" s="25">
        <f>VLOOKUP($D$220,[1]stock.!$B$3:$N$257,6,0)</f>
        <v>2</v>
      </c>
      <c r="G220" s="26">
        <f>VLOOKUP($D$220,[1]stock.!$B$3:$N$257,13,0)</f>
        <v>80.62</v>
      </c>
      <c r="H220" s="27">
        <f t="shared" si="3"/>
        <v>161.24</v>
      </c>
    </row>
    <row r="221" spans="1:8" s="22" customFormat="1" x14ac:dyDescent="0.25">
      <c r="A221" s="7" t="s">
        <v>444</v>
      </c>
      <c r="B221" s="12"/>
      <c r="C221" s="23" t="s">
        <v>402</v>
      </c>
      <c r="D221" s="12" t="s">
        <v>207</v>
      </c>
      <c r="E221" s="10" t="s">
        <v>14</v>
      </c>
      <c r="F221" s="25">
        <f>VLOOKUP($D$221,[1]stock.!$B$3:$N$257,6,0)</f>
        <v>167</v>
      </c>
      <c r="G221" s="26">
        <f>VLOOKUP($D$221,[1]stock.!$B$3:$N$257,13,0)</f>
        <v>47.052500000000002</v>
      </c>
      <c r="H221" s="27">
        <f t="shared" si="3"/>
        <v>7857.7674999999999</v>
      </c>
    </row>
    <row r="222" spans="1:8" s="22" customFormat="1" x14ac:dyDescent="0.25">
      <c r="A222" s="7" t="s">
        <v>444</v>
      </c>
      <c r="B222" s="12"/>
      <c r="C222" s="23" t="s">
        <v>403</v>
      </c>
      <c r="D222" s="12" t="s">
        <v>208</v>
      </c>
      <c r="E222" s="10" t="s">
        <v>14</v>
      </c>
      <c r="F222" s="25">
        <f>VLOOKUP($D$222,[1]stock.!$B$3:$N$257,6,0)</f>
        <v>1677</v>
      </c>
      <c r="G222" s="26">
        <f>VLOOKUP($D$222,[1]stock.!$B$3:$N$257,13,0)</f>
        <v>40.002000000000002</v>
      </c>
      <c r="H222" s="27">
        <f t="shared" si="3"/>
        <v>67083.354000000007</v>
      </c>
    </row>
    <row r="223" spans="1:8" ht="17.25" x14ac:dyDescent="0.3">
      <c r="A223" s="14"/>
      <c r="B223" s="14"/>
      <c r="C223" s="14"/>
      <c r="D223" s="14"/>
      <c r="E223" s="30" t="s">
        <v>10</v>
      </c>
      <c r="F223" s="30"/>
      <c r="G223" s="30"/>
      <c r="H223" s="31">
        <f>SUM(H9:H222)</f>
        <v>5010966.8808533261</v>
      </c>
    </row>
  </sheetData>
  <mergeCells count="12">
    <mergeCell ref="E223:G223"/>
    <mergeCell ref="H6:H8"/>
    <mergeCell ref="A1:H1"/>
    <mergeCell ref="A2:H2"/>
    <mergeCell ref="A3:H3"/>
    <mergeCell ref="A6:A8"/>
    <mergeCell ref="B6:B8"/>
    <mergeCell ref="C6:C8"/>
    <mergeCell ref="D6:D8"/>
    <mergeCell ref="E6:E8"/>
    <mergeCell ref="F6:F8"/>
    <mergeCell ref="G6:G8"/>
  </mergeCells>
  <pageMargins left="0.31496062992125984" right="0.31496062992125984" top="0.55118110236220474" bottom="0.55118110236220474" header="0.31496062992125984" footer="0.31496062992125984"/>
  <pageSetup scale="85" orientation="portrait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A679D8-BA2C-4548-ADCA-FD8D8A7BE6E7}"/>
</file>

<file path=customXml/itemProps2.xml><?xml version="1.0" encoding="utf-8"?>
<ds:datastoreItem xmlns:ds="http://schemas.openxmlformats.org/officeDocument/2006/customXml" ds:itemID="{A63088D3-8A94-42BC-A533-4BBBA6F6B4BC}"/>
</file>

<file path=customXml/itemProps3.xml><?xml version="1.0" encoding="utf-8"?>
<ds:datastoreItem xmlns:ds="http://schemas.openxmlformats.org/officeDocument/2006/customXml" ds:itemID="{FF42B624-A58D-42A7-B47F-82A83D131B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</vt:lpstr>
      <vt:lpstr>Enero!Print_Titles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Graciela Reyes Sanchez</cp:lastModifiedBy>
  <cp:lastPrinted>2017-08-04T18:43:50Z</cp:lastPrinted>
  <dcterms:created xsi:type="dcterms:W3CDTF">2014-07-31T19:40:29Z</dcterms:created>
  <dcterms:modified xsi:type="dcterms:W3CDTF">2018-02-02T16:43:53Z</dcterms:modified>
</cp:coreProperties>
</file>