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slubengob-my.sharepoint.com/personal/ninoa_siuben_gob_do/Documents/Trabajos de la Div. Formulación y seguimiento PPP/Informes de reporte metas  fisica-financiera/2024/"/>
    </mc:Choice>
  </mc:AlternateContent>
  <xr:revisionPtr revIDLastSave="59" documentId="8_{282B163B-B4D3-4E26-97D2-F3FFAD65D816}" xr6:coauthVersionLast="47" xr6:coauthVersionMax="47" xr10:uidLastSave="{42151068-4DEB-46E4-8ABA-E76E81F00D00}"/>
  <bookViews>
    <workbookView xWindow="-120" yWindow="-120" windowWidth="29040" windowHeight="15840" xr2:uid="{00000000-000D-0000-FFFF-FFFF00000000}"/>
  </bookViews>
  <sheets>
    <sheet name="Hoja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I25" i="1"/>
  <c r="J30" i="1" l="1"/>
  <c r="C16" i="1" l="1"/>
  <c r="C15" i="1"/>
  <c r="C14" i="1"/>
</calcChain>
</file>

<file path=xl/sharedStrings.xml><?xml version="1.0" encoding="utf-8"?>
<sst xmlns="http://schemas.openxmlformats.org/spreadsheetml/2006/main" count="77" uniqueCount="70">
  <si>
    <t>Código</t>
  </si>
  <si>
    <t>Documento Relacionado</t>
  </si>
  <si>
    <t>Fecha Versión</t>
  </si>
  <si>
    <t>Versión</t>
  </si>
  <si>
    <t>DEC-FOR013</t>
  </si>
  <si>
    <t>Lineamientos para la Ejecución Presupuestaria 2023 del Gobierno General Nacional</t>
  </si>
  <si>
    <t>28/03/2019</t>
  </si>
  <si>
    <t>I -Información Instituciónal</t>
  </si>
  <si>
    <t>I.I - Completar los datos requeridos sobre la institución</t>
  </si>
  <si>
    <t>Capítulo</t>
  </si>
  <si>
    <t>0220 - MINISTERIO DE ECONOMIA, PLANIFICACION Y DESARROLLO</t>
  </si>
  <si>
    <t>Subcapítulo</t>
  </si>
  <si>
    <t>01 - MINISTERIO DE ECONOMIA, PLANIFICACION Y DESARROLLO</t>
  </si>
  <si>
    <t>Unidad Ejecutora</t>
  </si>
  <si>
    <t>0018 - SISTEMA UNICO DE BENEFICIARIOS</t>
  </si>
  <si>
    <t>Misión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</si>
  <si>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</si>
  <si>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Visión</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</si>
  <si>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</si>
  <si>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II. Contribución a la Estrategia Nacional de Desarrollo</t>
  </si>
  <si>
    <t>Eje estratégico:</t>
  </si>
  <si>
    <t>Objetivo general:</t>
  </si>
  <si>
    <t>Objetivo(s) específico(s):</t>
  </si>
  <si>
    <t>2.3.3</t>
  </si>
  <si>
    <t>III. Información del Programa</t>
  </si>
  <si>
    <t>Nombre:</t>
  </si>
  <si>
    <t>13 - Análisis de Estudios Económicos y Sociales</t>
  </si>
  <si>
    <t>Descripción:</t>
  </si>
  <si>
    <t>Incrementar el número de análisis de políticas y estudios económicos y sociales disponibles, a fin de apoyar el diseño,
implementación y evaluación de políticas públicas, planes y programas, para el desarrollo social y económico del país.</t>
  </si>
  <si>
    <r>
      <t>Beneficiarios:</t>
    </r>
    <r>
      <rPr>
        <sz val="12"/>
        <color rgb="FF000000"/>
        <rFont val="Century Gothic"/>
        <family val="2"/>
      </rPr>
      <t xml:space="preserve"> </t>
    </r>
  </si>
  <si>
    <t>Sector público, privado, agencias institucionales, y ciudadanía.</t>
  </si>
  <si>
    <t>Resultado Asociado:</t>
  </si>
  <si>
    <t>Incrementar el número de análisis de políticas y estudios económicos y sociales de 5 en el 2022 a 15 en el 2024, para apoyar al
diseño, la implementación y la evaluación de las políticas públicas.</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</si>
  <si>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</si>
  <si>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</si>
  <si>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</si>
  <si>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</si>
  <si>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</si>
  <si>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</si>
  <si>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</si>
  <si>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</si>
  <si>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</si>
  <si>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</si>
  <si>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</si>
  <si>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</si>
  <si>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</si>
  <si>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</si>
  <si>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</si>
  <si>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</si>
  <si>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</si>
  <si>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</si>
  <si>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</si>
  <si>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</si>
  <si>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</si>
  <si>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08 - Hogares incluidos en  la base de datos del SIUBEN para la constitución del Registro Social Universal</t>
  </si>
  <si>
    <t>Cantidad  de hogares contenidos en el padrón-SIUBEN</t>
  </si>
  <si>
    <t xml:space="preserve">La ejecución física se reporta de manera anual </t>
  </si>
  <si>
    <t>09 - Instituciones registran  los hogares beneficiarios en la base de datos del SIUBEN Para la creación del  Registro Único de Beneficiarios</t>
  </si>
  <si>
    <t>Cantidad de encuestas realizadas</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</si>
  <si>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</si>
  <si>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</si>
  <si>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</si>
  <si>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</si>
  <si>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</si>
  <si>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</si>
  <si>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Hamlet Durán</t>
  </si>
  <si>
    <t>Encargado de Planificación y Desarrollo</t>
  </si>
  <si>
    <t>Informe de Evaluación Segundo Trimestre 2024 de las Metas Físicas-Financieras</t>
  </si>
  <si>
    <t xml:space="preserve">El producto 8 - Hogares incluidos en la base de datos del SIUBEN para la constitución del Registro Social Universal presenta una sobre ejecución de un 7.77% debido a la modificación presupuestaria realizada para aplicar la Ficha Básica de Emergencia (FIBE) en las comunidades afectadas por el disturbio tropical ocurrido en noviembre 2023, que implico en el primer trimestre 2024, mover recursos financieros de la cuenta 2.1 Remuneraciones y contrataciones a la cuenta 2.2.3 Viáticos. </t>
  </si>
  <si>
    <t>09 - Instituciones registran  los hogares beneficiarios en la base de datos del SIUBEN Para la creación del  Registro Único de Beneficiarios presenta una sobre ejecución de un 15.76% debido a la modificación presupuestaria realizada para aplicar la Ficha Básica de Emergencia (FIBE) en las comunidades afectadas por el disturbio tropical ocurrido en noviembre 2023, que implico en el primer trimestre 2024, mover recursos financieros de la cuenta 2.1 Remuneraciones y contrataciones a la cuenta 2.2.3 Viáticos con el objetivo de realizar el levantamiento de hogares impactados.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</si>
</sst>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2"/>
      <name val="Calibri"/>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4">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6" xfId="0" applyFont="1" applyBorder="1" applyAlignment="1" applyProtection="1">
      <alignment vertical="top" wrapText="1"/>
      <protection locked="0"/>
    </xf>
    <xf numFmtId="166" fontId="16" fillId="0" borderId="26" xfId="0" applyNumberFormat="1" applyFont="1" applyBorder="1" applyAlignment="1" applyProtection="1">
      <alignment horizontal="center" vertical="center" wrapText="1" readingOrder="1"/>
      <protection locked="0"/>
    </xf>
    <xf numFmtId="165" fontId="16" fillId="0" borderId="26" xfId="0" applyNumberFormat="1" applyFont="1" applyBorder="1" applyAlignment="1" applyProtection="1">
      <alignment horizontal="center" vertical="center" wrapText="1"/>
      <protection locked="0"/>
    </xf>
    <xf numFmtId="10" fontId="16" fillId="7" borderId="26"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0" fontId="16" fillId="0" borderId="31" xfId="0" applyFont="1" applyBorder="1" applyAlignment="1" applyProtection="1">
      <alignment vertical="top" wrapText="1"/>
      <protection locked="0"/>
    </xf>
    <xf numFmtId="0" fontId="16" fillId="0" borderId="32" xfId="0" applyFont="1" applyBorder="1" applyAlignment="1" applyProtection="1">
      <alignment vertical="top" wrapText="1"/>
      <protection locked="0"/>
    </xf>
    <xf numFmtId="166" fontId="16" fillId="0" borderId="32"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6" xfId="2" applyFont="1" applyBorder="1" applyAlignment="1" applyProtection="1">
      <alignment horizontal="center" vertical="center" wrapText="1" readingOrder="1"/>
      <protection locked="0"/>
    </xf>
    <xf numFmtId="0" fontId="16" fillId="0" borderId="32" xfId="2" applyNumberFormat="1" applyFont="1" applyBorder="1" applyAlignment="1" applyProtection="1">
      <alignment horizontal="center" vertical="center" wrapText="1" readingOrder="1"/>
      <protection locked="0"/>
    </xf>
    <xf numFmtId="39" fontId="11" fillId="0" borderId="0" xfId="0" applyNumberFormat="1" applyFont="1" applyProtection="1">
      <protection locked="0"/>
    </xf>
    <xf numFmtId="9" fontId="19" fillId="0" borderId="0" xfId="2" applyFont="1" applyAlignment="1" applyProtection="1">
      <alignment horizontal="left" vertical="center" wrapText="1"/>
      <protection locked="0"/>
    </xf>
    <xf numFmtId="39" fontId="0" fillId="0" borderId="0" xfId="0" applyNumberFormat="1"/>
    <xf numFmtId="9" fontId="0" fillId="0" borderId="0" xfId="2" applyFont="1"/>
    <xf numFmtId="0" fontId="11" fillId="0" borderId="34" xfId="0" applyFont="1" applyBorder="1" applyAlignment="1" applyProtection="1">
      <alignment horizontal="center"/>
      <protection locked="0"/>
    </xf>
    <xf numFmtId="0" fontId="21" fillId="0" borderId="37" xfId="0" applyFont="1" applyBorder="1" applyAlignment="1" applyProtection="1">
      <alignment horizontal="center"/>
      <protection locked="0"/>
    </xf>
    <xf numFmtId="0" fontId="21" fillId="0" borderId="0" xfId="0" applyFont="1" applyAlignment="1" applyProtection="1">
      <alignment horizontal="center" wrapText="1"/>
      <protection locked="0"/>
    </xf>
    <xf numFmtId="0" fontId="21" fillId="0" borderId="0" xfId="0" applyFont="1" applyAlignment="1" applyProtection="1">
      <alignment horizontal="center"/>
      <protection locked="0"/>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19" fillId="0" borderId="35"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10" fontId="11" fillId="0" borderId="26" xfId="2" applyNumberFormat="1" applyFont="1" applyFill="1" applyBorder="1" applyAlignment="1" applyProtection="1">
      <alignment horizontal="center" vertical="center" wrapText="1" readingOrder="1"/>
    </xf>
    <xf numFmtId="10" fontId="11" fillId="0" borderId="27" xfId="2"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4"/>
  <sheetViews>
    <sheetView showGridLines="0" tabSelected="1" topLeftCell="A24" zoomScale="90" zoomScaleNormal="90" workbookViewId="0">
      <selection activeCell="O34" sqref="O34"/>
    </sheetView>
  </sheetViews>
  <sheetFormatPr defaultColWidth="11.42578125" defaultRowHeight="15" x14ac:dyDescent="0.25"/>
  <cols>
    <col min="1" max="1" width="23" style="8" customWidth="1"/>
    <col min="2" max="2" width="12.28515625" style="8" customWidth="1"/>
    <col min="3" max="5" width="12.7109375" style="8" customWidth="1"/>
    <col min="6" max="6" width="12.85546875" style="8" customWidth="1"/>
    <col min="7" max="10" width="12.7109375" style="8" customWidth="1"/>
    <col min="11" max="11" width="11.42578125" style="8"/>
    <col min="16" max="17" width="13.140625" bestFit="1" customWidth="1"/>
  </cols>
  <sheetData>
    <row r="1" spans="1:11" ht="21.75" thickBot="1" x14ac:dyDescent="0.3">
      <c r="A1" s="24"/>
      <c r="B1" s="73" t="s">
        <v>67</v>
      </c>
      <c r="C1" s="74"/>
      <c r="D1" s="74"/>
      <c r="E1" s="74"/>
      <c r="F1" s="74"/>
      <c r="G1" s="74"/>
      <c r="H1" s="74"/>
      <c r="I1" s="74"/>
      <c r="J1" s="75"/>
      <c r="K1" s="1"/>
    </row>
    <row r="2" spans="1:11" ht="21.75" thickBot="1" x14ac:dyDescent="0.3">
      <c r="A2" s="25"/>
      <c r="B2" s="76" t="s">
        <v>0</v>
      </c>
      <c r="C2" s="77"/>
      <c r="D2" s="76" t="s">
        <v>1</v>
      </c>
      <c r="E2" s="77"/>
      <c r="F2" s="77"/>
      <c r="G2" s="77"/>
      <c r="H2" s="78"/>
      <c r="I2" s="2" t="s">
        <v>2</v>
      </c>
      <c r="J2" s="3" t="s">
        <v>3</v>
      </c>
      <c r="K2" s="1"/>
    </row>
    <row r="3" spans="1:11" ht="21.75" thickBot="1" x14ac:dyDescent="0.3">
      <c r="A3" s="26"/>
      <c r="B3" s="79" t="s">
        <v>4</v>
      </c>
      <c r="C3" s="80"/>
      <c r="D3" s="79" t="s">
        <v>5</v>
      </c>
      <c r="E3" s="80"/>
      <c r="F3" s="80"/>
      <c r="G3" s="80"/>
      <c r="H3" s="81"/>
      <c r="I3" s="4" t="s">
        <v>6</v>
      </c>
      <c r="J3" s="5">
        <v>0</v>
      </c>
      <c r="K3" s="1"/>
    </row>
    <row r="4" spans="1:11" x14ac:dyDescent="0.25">
      <c r="A4" s="82"/>
      <c r="B4" s="83"/>
      <c r="C4" s="83"/>
      <c r="D4" s="84"/>
      <c r="E4" s="84"/>
      <c r="F4" s="84"/>
      <c r="G4" s="84"/>
      <c r="H4" s="84"/>
      <c r="I4" s="83"/>
      <c r="J4" s="85"/>
      <c r="K4" s="1"/>
    </row>
    <row r="5" spans="1:11" ht="3" customHeight="1" x14ac:dyDescent="0.25">
      <c r="A5" s="89"/>
      <c r="B5" s="90"/>
      <c r="C5" s="90"/>
      <c r="D5" s="90"/>
      <c r="E5" s="90"/>
      <c r="F5" s="90"/>
      <c r="G5" s="90"/>
      <c r="H5" s="90"/>
      <c r="I5" s="90"/>
      <c r="J5" s="91"/>
      <c r="K5" s="1"/>
    </row>
    <row r="6" spans="1:11" ht="15.75" x14ac:dyDescent="0.25">
      <c r="A6" s="92" t="s">
        <v>7</v>
      </c>
      <c r="B6" s="92"/>
      <c r="C6" s="92"/>
      <c r="D6" s="92"/>
      <c r="E6" s="92"/>
      <c r="F6" s="92"/>
      <c r="G6" s="92"/>
      <c r="H6" s="92"/>
      <c r="I6" s="92"/>
      <c r="J6" s="92"/>
      <c r="K6" s="1"/>
    </row>
    <row r="7" spans="1:11" ht="15.75" x14ac:dyDescent="0.25">
      <c r="A7" s="93" t="s">
        <v>8</v>
      </c>
      <c r="B7" s="93"/>
      <c r="C7" s="93"/>
      <c r="D7" s="93"/>
      <c r="E7" s="93"/>
      <c r="F7" s="93"/>
      <c r="G7" s="93"/>
      <c r="H7" s="93"/>
      <c r="I7" s="93"/>
      <c r="J7" s="93"/>
      <c r="K7" s="1"/>
    </row>
    <row r="8" spans="1:11" x14ac:dyDescent="0.25">
      <c r="A8" s="29" t="s">
        <v>9</v>
      </c>
      <c r="B8" s="86" t="s">
        <v>10</v>
      </c>
      <c r="C8" s="86"/>
      <c r="D8" s="86"/>
      <c r="E8" s="86"/>
      <c r="F8" s="86"/>
      <c r="G8" s="86"/>
      <c r="H8" s="86"/>
      <c r="I8" s="86"/>
      <c r="J8" s="86"/>
      <c r="K8" s="1"/>
    </row>
    <row r="9" spans="1:11" ht="15" customHeight="1" x14ac:dyDescent="0.25">
      <c r="A9" s="30" t="s">
        <v>11</v>
      </c>
      <c r="B9" s="86" t="s">
        <v>12</v>
      </c>
      <c r="C9" s="86"/>
      <c r="D9" s="86"/>
      <c r="E9" s="86"/>
      <c r="F9" s="86"/>
      <c r="G9" s="86"/>
      <c r="H9" s="86"/>
      <c r="I9" s="86"/>
      <c r="J9" s="86"/>
      <c r="K9" s="1"/>
    </row>
    <row r="10" spans="1:11" x14ac:dyDescent="0.25">
      <c r="A10" s="30" t="s">
        <v>13</v>
      </c>
      <c r="B10" s="86" t="s">
        <v>14</v>
      </c>
      <c r="C10" s="86"/>
      <c r="D10" s="86"/>
      <c r="E10" s="86"/>
      <c r="F10" s="86"/>
      <c r="G10" s="86"/>
      <c r="H10" s="86"/>
      <c r="I10" s="86"/>
      <c r="J10" s="86"/>
      <c r="K10" s="1"/>
    </row>
    <row r="11" spans="1:11" ht="52.5" customHeight="1" x14ac:dyDescent="0.25">
      <c r="A11" s="29" t="s">
        <v>15</v>
      </c>
      <c r="B11" s="87" t="s">
        <v>16</v>
      </c>
      <c r="C11" s="87"/>
      <c r="D11" s="87"/>
      <c r="E11" s="87"/>
      <c r="F11" s="87"/>
      <c r="G11" s="87"/>
      <c r="H11" s="87"/>
      <c r="I11" s="87"/>
      <c r="J11" s="87"/>
    </row>
    <row r="12" spans="1:11" ht="57" customHeight="1" x14ac:dyDescent="0.25">
      <c r="A12" s="29" t="s">
        <v>17</v>
      </c>
      <c r="B12" s="87" t="s">
        <v>18</v>
      </c>
      <c r="C12" s="87"/>
      <c r="D12" s="87"/>
      <c r="E12" s="87"/>
      <c r="F12" s="87"/>
      <c r="G12" s="87"/>
      <c r="H12" s="87"/>
      <c r="I12" s="87"/>
      <c r="J12" s="87"/>
    </row>
    <row r="13" spans="1:11" ht="15.75" x14ac:dyDescent="0.25">
      <c r="A13" s="46" t="s">
        <v>19</v>
      </c>
      <c r="B13" s="47"/>
      <c r="C13" s="47"/>
      <c r="D13" s="47"/>
      <c r="E13" s="47"/>
      <c r="F13" s="47"/>
      <c r="G13" s="47"/>
      <c r="H13" s="47"/>
      <c r="I13" s="47"/>
      <c r="J13" s="48"/>
    </row>
    <row r="14" spans="1:11" ht="27.75" customHeight="1" x14ac:dyDescent="0.25">
      <c r="A14" s="6" t="s">
        <v>20</v>
      </c>
      <c r="B14" s="27">
        <v>2</v>
      </c>
      <c r="C14" s="88" t="str">
        <f>IFERROR(VLOOKUP(B14,'[1]Validacion datos'!A2:B5,2,FALSE),"")</f>
        <v>DESARROLLO SOCIAL</v>
      </c>
      <c r="D14" s="88"/>
      <c r="E14" s="88"/>
      <c r="F14" s="88"/>
      <c r="G14" s="88"/>
      <c r="H14" s="88"/>
      <c r="I14" s="88"/>
      <c r="J14" s="88"/>
    </row>
    <row r="15" spans="1:11" ht="26.25" customHeight="1" x14ac:dyDescent="0.25">
      <c r="A15" s="6" t="s">
        <v>21</v>
      </c>
      <c r="B15" s="9">
        <v>2.2999999999999998</v>
      </c>
      <c r="C15" s="88" t="str">
        <f>IFERROR(VLOOKUP(B15,'[1]Validacion datos'!A8:B26,2,FALSE),"")</f>
        <v>Igualdad de derechos y oportunidades</v>
      </c>
      <c r="D15" s="88"/>
      <c r="E15" s="88"/>
      <c r="F15" s="88"/>
      <c r="G15" s="88"/>
      <c r="H15" s="88"/>
      <c r="I15" s="88"/>
      <c r="J15" s="88"/>
    </row>
    <row r="16" spans="1:11" ht="27" customHeight="1" x14ac:dyDescent="0.25">
      <c r="A16" s="6" t="s">
        <v>22</v>
      </c>
      <c r="B16" s="9" t="s">
        <v>23</v>
      </c>
      <c r="C16" s="88" t="str">
        <f>IFERROR(VLOOKUP(B16,'[1]Validacion datos'!D8:E64,2,FALSE),"")</f>
        <v>Disminuir la pobreza mediante un efectivo y eficiente sistema de protección social, que tome en cuenta las necesidades y vulnerabilidades a lo largo del ciclo de vida</v>
      </c>
      <c r="D16" s="88"/>
      <c r="E16" s="88"/>
      <c r="F16" s="88"/>
      <c r="G16" s="88"/>
      <c r="H16" s="88"/>
      <c r="I16" s="88"/>
      <c r="J16" s="88"/>
    </row>
    <row r="17" spans="1:11" ht="15.75" x14ac:dyDescent="0.25">
      <c r="A17" s="46" t="s">
        <v>24</v>
      </c>
      <c r="B17" s="47"/>
      <c r="C17" s="47"/>
      <c r="D17" s="47"/>
      <c r="E17" s="47"/>
      <c r="F17" s="47"/>
      <c r="G17" s="47"/>
      <c r="H17" s="47"/>
      <c r="I17" s="47"/>
      <c r="J17" s="48"/>
    </row>
    <row r="18" spans="1:11" x14ac:dyDescent="0.25">
      <c r="A18" s="6" t="s">
        <v>25</v>
      </c>
      <c r="B18" s="44" t="s">
        <v>26</v>
      </c>
      <c r="C18" s="44"/>
      <c r="D18" s="44"/>
      <c r="E18" s="44"/>
      <c r="F18" s="44"/>
      <c r="G18" s="44"/>
      <c r="H18" s="44"/>
      <c r="I18" s="44"/>
      <c r="J18" s="45"/>
    </row>
    <row r="19" spans="1:11" ht="35.25" customHeight="1" x14ac:dyDescent="0.25">
      <c r="A19" s="10" t="s">
        <v>27</v>
      </c>
      <c r="B19" s="44" t="s">
        <v>28</v>
      </c>
      <c r="C19" s="44"/>
      <c r="D19" s="44"/>
      <c r="E19" s="44"/>
      <c r="F19" s="44"/>
      <c r="G19" s="44"/>
      <c r="H19" s="44"/>
      <c r="I19" s="44"/>
      <c r="J19" s="45"/>
    </row>
    <row r="20" spans="1:11" x14ac:dyDescent="0.25">
      <c r="A20" s="10" t="s">
        <v>29</v>
      </c>
      <c r="B20" s="44" t="s">
        <v>30</v>
      </c>
      <c r="C20" s="44"/>
      <c r="D20" s="44"/>
      <c r="E20" s="44"/>
      <c r="F20" s="44"/>
      <c r="G20" s="44"/>
      <c r="H20" s="44"/>
      <c r="I20" s="44"/>
      <c r="J20" s="45"/>
    </row>
    <row r="21" spans="1:11" ht="32.25" customHeight="1" x14ac:dyDescent="0.25">
      <c r="A21" s="10" t="s">
        <v>31</v>
      </c>
      <c r="B21" s="44" t="s">
        <v>32</v>
      </c>
      <c r="C21" s="44"/>
      <c r="D21" s="44"/>
      <c r="E21" s="44"/>
      <c r="F21" s="44"/>
      <c r="G21" s="44"/>
      <c r="H21" s="44"/>
      <c r="I21" s="44"/>
      <c r="J21" s="45"/>
      <c r="K21" s="1"/>
    </row>
    <row r="22" spans="1:11" ht="15.75" x14ac:dyDescent="0.25">
      <c r="A22" s="46" t="s">
        <v>33</v>
      </c>
      <c r="B22" s="47"/>
      <c r="C22" s="47"/>
      <c r="D22" s="47"/>
      <c r="E22" s="47"/>
      <c r="F22" s="47"/>
      <c r="G22" s="47"/>
      <c r="H22" s="47"/>
      <c r="I22" s="47"/>
      <c r="J22" s="48"/>
    </row>
    <row r="23" spans="1:11" ht="15.75" x14ac:dyDescent="0.25">
      <c r="A23" s="55" t="s">
        <v>34</v>
      </c>
      <c r="B23" s="56"/>
      <c r="C23" s="56"/>
      <c r="D23" s="56"/>
      <c r="E23" s="56"/>
      <c r="F23" s="56"/>
      <c r="G23" s="56"/>
      <c r="H23" s="56"/>
      <c r="I23" s="56"/>
      <c r="J23" s="57"/>
      <c r="K23" s="1"/>
    </row>
    <row r="24" spans="1:11" ht="15" customHeight="1" x14ac:dyDescent="0.25">
      <c r="A24" s="58" t="s">
        <v>35</v>
      </c>
      <c r="B24" s="59"/>
      <c r="C24" s="60" t="s">
        <v>36</v>
      </c>
      <c r="D24" s="62"/>
      <c r="E24" s="62"/>
      <c r="F24" s="62" t="s">
        <v>37</v>
      </c>
      <c r="G24" s="62"/>
      <c r="H24" s="59"/>
      <c r="I24" s="60" t="s">
        <v>38</v>
      </c>
      <c r="J24" s="61"/>
    </row>
    <row r="25" spans="1:11" ht="36" customHeight="1" x14ac:dyDescent="0.25">
      <c r="A25" s="63">
        <v>317021740</v>
      </c>
      <c r="B25" s="64"/>
      <c r="C25" s="70">
        <v>312971740</v>
      </c>
      <c r="D25" s="71"/>
      <c r="E25" s="72"/>
      <c r="F25" s="70">
        <v>148708695.88</v>
      </c>
      <c r="G25" s="71"/>
      <c r="H25" s="72"/>
      <c r="I25" s="65">
        <f>F25/C25</f>
        <v>0.47515055474337714</v>
      </c>
      <c r="J25" s="66"/>
    </row>
    <row r="26" spans="1:11" ht="15.75" x14ac:dyDescent="0.25">
      <c r="A26" s="55" t="s">
        <v>39</v>
      </c>
      <c r="B26" s="56"/>
      <c r="C26" s="56"/>
      <c r="D26" s="56"/>
      <c r="E26" s="56"/>
      <c r="F26" s="56"/>
      <c r="G26" s="56"/>
      <c r="H26" s="56"/>
      <c r="I26" s="56"/>
      <c r="J26" s="57"/>
      <c r="K26" s="1"/>
    </row>
    <row r="27" spans="1:11" x14ac:dyDescent="0.25">
      <c r="A27" s="7"/>
      <c r="B27"/>
      <c r="C27" s="67" t="s">
        <v>40</v>
      </c>
      <c r="D27" s="68"/>
      <c r="E27" s="67" t="s">
        <v>41</v>
      </c>
      <c r="F27" s="68"/>
      <c r="G27" s="67" t="s">
        <v>42</v>
      </c>
      <c r="H27" s="67"/>
      <c r="I27" s="67" t="s">
        <v>43</v>
      </c>
      <c r="J27" s="69"/>
    </row>
    <row r="28" spans="1:11" ht="38.25" x14ac:dyDescent="0.25">
      <c r="A28" s="11" t="s">
        <v>44</v>
      </c>
      <c r="B28" s="12" t="s">
        <v>45</v>
      </c>
      <c r="C28" s="12" t="s">
        <v>46</v>
      </c>
      <c r="D28" s="12" t="s">
        <v>47</v>
      </c>
      <c r="E28" s="12" t="s">
        <v>48</v>
      </c>
      <c r="F28" s="12" t="s">
        <v>49</v>
      </c>
      <c r="G28" s="12" t="s">
        <v>50</v>
      </c>
      <c r="H28" s="12" t="s">
        <v>51</v>
      </c>
      <c r="I28" s="12" t="s">
        <v>52</v>
      </c>
      <c r="J28" s="13" t="s">
        <v>53</v>
      </c>
    </row>
    <row r="29" spans="1:11" ht="60" x14ac:dyDescent="0.25">
      <c r="A29" s="14" t="s">
        <v>54</v>
      </c>
      <c r="B29" s="15" t="s">
        <v>55</v>
      </c>
      <c r="C29" s="32">
        <v>0.66</v>
      </c>
      <c r="D29" s="16">
        <v>177552095</v>
      </c>
      <c r="E29" s="17" t="s">
        <v>56</v>
      </c>
      <c r="F29" s="16">
        <v>42612502</v>
      </c>
      <c r="G29" s="17" t="s">
        <v>56</v>
      </c>
      <c r="H29" s="16">
        <v>45921875.75</v>
      </c>
      <c r="I29" s="18">
        <v>0</v>
      </c>
      <c r="J29" s="19">
        <f>IF(H29&gt;0,H29/F29,0)</f>
        <v>1.0776620380094086</v>
      </c>
    </row>
    <row r="30" spans="1:11" ht="72" x14ac:dyDescent="0.25">
      <c r="A30" s="20" t="s">
        <v>57</v>
      </c>
      <c r="B30" s="21" t="s">
        <v>58</v>
      </c>
      <c r="C30" s="33">
        <v>5</v>
      </c>
      <c r="D30" s="22">
        <v>79163518</v>
      </c>
      <c r="E30" s="17" t="s">
        <v>56</v>
      </c>
      <c r="F30" s="16">
        <v>18999244</v>
      </c>
      <c r="G30" s="17" t="s">
        <v>56</v>
      </c>
      <c r="H30" s="22">
        <v>21993226.43</v>
      </c>
      <c r="I30" s="18">
        <v>0</v>
      </c>
      <c r="J30" s="19">
        <f t="shared" ref="J30" si="0">IF(H30&gt;0,H30/F30,0)</f>
        <v>1.1575842928276514</v>
      </c>
    </row>
    <row r="31" spans="1:11" ht="15.75" x14ac:dyDescent="0.25">
      <c r="A31" s="46" t="s">
        <v>59</v>
      </c>
      <c r="B31" s="47"/>
      <c r="C31" s="47"/>
      <c r="D31" s="47"/>
      <c r="E31" s="47"/>
      <c r="F31" s="47"/>
      <c r="G31" s="47"/>
      <c r="H31" s="47"/>
      <c r="I31" s="47"/>
      <c r="J31" s="48"/>
    </row>
    <row r="32" spans="1:11" ht="15.75" x14ac:dyDescent="0.25">
      <c r="A32" s="55" t="s">
        <v>60</v>
      </c>
      <c r="B32" s="56"/>
      <c r="C32" s="56"/>
      <c r="D32" s="56"/>
      <c r="E32" s="56"/>
      <c r="F32" s="56"/>
      <c r="G32" s="56"/>
      <c r="H32" s="56"/>
      <c r="I32" s="56"/>
      <c r="J32" s="57"/>
      <c r="K32" s="1"/>
    </row>
    <row r="33" spans="1:17" x14ac:dyDescent="0.25">
      <c r="A33" s="31" t="s">
        <v>61</v>
      </c>
      <c r="B33" s="42" t="s">
        <v>54</v>
      </c>
      <c r="C33" s="42"/>
      <c r="D33" s="42"/>
      <c r="E33" s="42"/>
      <c r="F33" s="42"/>
      <c r="G33" s="42"/>
      <c r="H33" s="42"/>
      <c r="I33" s="42"/>
      <c r="J33" s="43"/>
    </row>
    <row r="34" spans="1:17" ht="62.25" customHeight="1" x14ac:dyDescent="0.25">
      <c r="A34" s="23" t="s">
        <v>62</v>
      </c>
      <c r="B34" s="44" t="s">
        <v>68</v>
      </c>
      <c r="C34" s="44"/>
      <c r="D34" s="44"/>
      <c r="E34" s="44"/>
      <c r="F34" s="44"/>
      <c r="G34" s="44"/>
      <c r="H34" s="44"/>
      <c r="I34" s="44"/>
      <c r="J34" s="45"/>
    </row>
    <row r="35" spans="1:17" ht="28.5" customHeight="1" x14ac:dyDescent="0.25">
      <c r="A35" s="31" t="s">
        <v>61</v>
      </c>
      <c r="B35" s="42" t="s">
        <v>57</v>
      </c>
      <c r="C35" s="42"/>
      <c r="D35" s="42"/>
      <c r="E35" s="42"/>
      <c r="F35" s="42"/>
      <c r="G35" s="42"/>
      <c r="H35" s="42"/>
      <c r="I35" s="42"/>
      <c r="J35" s="43"/>
    </row>
    <row r="36" spans="1:17" ht="78" customHeight="1" x14ac:dyDescent="0.25">
      <c r="A36" s="23" t="s">
        <v>62</v>
      </c>
      <c r="B36" s="44" t="s">
        <v>69</v>
      </c>
      <c r="C36" s="44"/>
      <c r="D36" s="44"/>
      <c r="E36" s="44"/>
      <c r="F36" s="44"/>
      <c r="G36" s="44"/>
      <c r="H36" s="44"/>
      <c r="I36" s="44"/>
      <c r="J36" s="45"/>
      <c r="N36" s="37"/>
    </row>
    <row r="37" spans="1:17" ht="15.75" x14ac:dyDescent="0.25">
      <c r="A37" s="46" t="s">
        <v>63</v>
      </c>
      <c r="B37" s="47"/>
      <c r="C37" s="47"/>
      <c r="D37" s="47"/>
      <c r="E37" s="47"/>
      <c r="F37" s="47"/>
      <c r="G37" s="47"/>
      <c r="H37" s="47"/>
      <c r="I37" s="47"/>
      <c r="J37" s="48"/>
    </row>
    <row r="38" spans="1:17" ht="15.75" x14ac:dyDescent="0.25">
      <c r="A38" s="49" t="s">
        <v>64</v>
      </c>
      <c r="B38" s="50"/>
      <c r="C38" s="50"/>
      <c r="D38" s="50"/>
      <c r="E38" s="50"/>
      <c r="F38" s="50"/>
      <c r="G38" s="50"/>
      <c r="H38" s="50"/>
      <c r="I38" s="50"/>
      <c r="J38" s="51"/>
      <c r="K38" s="1"/>
      <c r="P38" s="36"/>
      <c r="Q38" s="36"/>
    </row>
    <row r="39" spans="1:17" x14ac:dyDescent="0.25">
      <c r="A39" s="52"/>
      <c r="B39" s="53"/>
      <c r="C39" s="53"/>
      <c r="D39" s="53"/>
      <c r="E39" s="53"/>
      <c r="F39" s="53"/>
      <c r="G39" s="53"/>
      <c r="H39" s="53"/>
      <c r="I39" s="53"/>
      <c r="J39" s="54"/>
    </row>
    <row r="40" spans="1:17" ht="15.75" customHeight="1" x14ac:dyDescent="0.25">
      <c r="A40" s="28"/>
      <c r="B40" s="28"/>
      <c r="C40" s="28"/>
      <c r="D40" s="35"/>
      <c r="E40" s="28"/>
      <c r="F40" s="28"/>
      <c r="G40" s="28"/>
      <c r="H40" s="28"/>
      <c r="I40" s="28"/>
      <c r="J40" s="28"/>
    </row>
    <row r="41" spans="1:17" x14ac:dyDescent="0.25">
      <c r="F41" s="34"/>
    </row>
    <row r="42" spans="1:17" x14ac:dyDescent="0.25">
      <c r="D42" s="38"/>
      <c r="E42" s="38"/>
      <c r="F42" s="38"/>
    </row>
    <row r="43" spans="1:17" ht="15.75" x14ac:dyDescent="0.25">
      <c r="D43" s="39" t="s">
        <v>65</v>
      </c>
      <c r="E43" s="39"/>
      <c r="F43" s="39"/>
    </row>
    <row r="44" spans="1:17" ht="15.75" x14ac:dyDescent="0.25">
      <c r="D44" s="40" t="s">
        <v>66</v>
      </c>
      <c r="E44" s="41"/>
      <c r="F44" s="41"/>
    </row>
  </sheetData>
  <mergeCells count="50">
    <mergeCell ref="C15:J15"/>
    <mergeCell ref="A5:J5"/>
    <mergeCell ref="A6:J6"/>
    <mergeCell ref="A7:J7"/>
    <mergeCell ref="C14:J14"/>
    <mergeCell ref="C16:J16"/>
    <mergeCell ref="A17:J17"/>
    <mergeCell ref="B18:J18"/>
    <mergeCell ref="B19:J19"/>
    <mergeCell ref="B20:J20"/>
    <mergeCell ref="A4:J4"/>
    <mergeCell ref="B8:J8"/>
    <mergeCell ref="B11:J11"/>
    <mergeCell ref="B12:J12"/>
    <mergeCell ref="A13:J13"/>
    <mergeCell ref="B9:J9"/>
    <mergeCell ref="B10:J10"/>
    <mergeCell ref="B1:J1"/>
    <mergeCell ref="B2:C2"/>
    <mergeCell ref="D2:H2"/>
    <mergeCell ref="B3:C3"/>
    <mergeCell ref="D3:H3"/>
    <mergeCell ref="B33:J33"/>
    <mergeCell ref="B34:J34"/>
    <mergeCell ref="A25:B25"/>
    <mergeCell ref="I25:J25"/>
    <mergeCell ref="A26:J26"/>
    <mergeCell ref="C27:D27"/>
    <mergeCell ref="G27:H27"/>
    <mergeCell ref="I27:J27"/>
    <mergeCell ref="E27:F27"/>
    <mergeCell ref="C25:E25"/>
    <mergeCell ref="F25:H25"/>
    <mergeCell ref="B21:J21"/>
    <mergeCell ref="A31:J31"/>
    <mergeCell ref="A32:J32"/>
    <mergeCell ref="A22:J22"/>
    <mergeCell ref="A23:J23"/>
    <mergeCell ref="A24:B24"/>
    <mergeCell ref="I24:J24"/>
    <mergeCell ref="C24:E24"/>
    <mergeCell ref="F24:H24"/>
    <mergeCell ref="D42:F42"/>
    <mergeCell ref="D43:F43"/>
    <mergeCell ref="D44:F44"/>
    <mergeCell ref="B35:J35"/>
    <mergeCell ref="B36:J36"/>
    <mergeCell ref="A37:J37"/>
    <mergeCell ref="A38:J38"/>
    <mergeCell ref="A39:J39"/>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E29:E30 G28:G30" xr:uid="{00000000-0002-0000-0000-000001000000}"/>
    <dataValidation allowBlank="1" showInputMessage="1" showErrorMessage="1" prompt="Monto presupuestado para el producto" sqref="D28:D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A25:C25" xr:uid="{00000000-0002-0000-0000-000007000000}"/>
    <dataValidation allowBlank="1" showInputMessage="1" showErrorMessage="1" prompt="Oportunidades de mejora identificadas" sqref="A39:J40"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4" orientation="portrait" r:id="rId1"/>
  <ignoredErrors>
    <ignoredError sqref="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18" ma:contentTypeDescription="Crear nuevo documento." ma:contentTypeScope="" ma:versionID="d50f1b7a6d40d2b5ddeacd08ab0896cb">
  <xsd:schema xmlns:xsd="http://www.w3.org/2001/XMLSchema" xmlns:xs="http://www.w3.org/2001/XMLSchema" xmlns:p="http://schemas.microsoft.com/office/2006/metadata/properties" xmlns:ns3="d5c4e3f9-af64-4719-90be-160b640e81fa" xmlns:ns4="da7de7a0-710e-4fef-a6cd-19f38e5ab606" targetNamespace="http://schemas.microsoft.com/office/2006/metadata/properties" ma:root="true" ma:fieldsID="a71387ce7f73ca154b6bcea791a9ce25" ns3:_="" ns4:_="">
    <xsd:import namespace="d5c4e3f9-af64-4719-90be-160b640e81fa"/>
    <xsd:import namespace="da7de7a0-710e-4fef-a6cd-19f38e5ab60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Location"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0780B6-A9F4-4820-944F-B4DC54CAF5C6}">
  <ds:schemaRefs>
    <ds:schemaRef ds:uri="http://schemas.microsoft.com/sharepoint/v3/contenttype/forms"/>
  </ds:schemaRefs>
</ds:datastoreItem>
</file>

<file path=customXml/itemProps2.xml><?xml version="1.0" encoding="utf-8"?>
<ds:datastoreItem xmlns:ds="http://schemas.openxmlformats.org/officeDocument/2006/customXml" ds:itemID="{DF951EBA-8A7B-4C57-9504-E4AF95E3D8A4}">
  <ds:schemaRefs>
    <ds:schemaRef ds:uri="http://schemas.microsoft.com/office/2006/documentManagement/types"/>
    <ds:schemaRef ds:uri="http://www.w3.org/XML/1998/namespace"/>
    <ds:schemaRef ds:uri="http://schemas.microsoft.com/office/infopath/2007/PartnerControls"/>
    <ds:schemaRef ds:uri="http://purl.org/dc/elements/1.1/"/>
    <ds:schemaRef ds:uri="da7de7a0-710e-4fef-a6cd-19f38e5ab606"/>
    <ds:schemaRef ds:uri="http://schemas.microsoft.com/office/2006/metadata/properties"/>
    <ds:schemaRef ds:uri="d5c4e3f9-af64-4719-90be-160b640e81fa"/>
    <ds:schemaRef ds:uri="http://purl.org/dc/term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633BAD6-2D94-4CF4-B2E0-68A217484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e3f9-af64-4719-90be-160b640e81fa"/>
    <ds:schemaRef ds:uri="da7de7a0-710e-4fef-a6cd-19f38e5ab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Narolin Inoa</cp:lastModifiedBy>
  <cp:revision/>
  <cp:lastPrinted>2024-07-09T13:29:20Z</cp:lastPrinted>
  <dcterms:created xsi:type="dcterms:W3CDTF">2021-03-22T15:50:10Z</dcterms:created>
  <dcterms:modified xsi:type="dcterms:W3CDTF">2024-07-09T13:29:26Z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