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slubengob-my.sharepoint.com/personal/ninoa_siuben_gob_do/Documents/Trabajos de la Div. Formulación y seguimiento PPP/Informes de reporte metas  fisica-financiera/2024/"/>
    </mc:Choice>
  </mc:AlternateContent>
  <xr:revisionPtr revIDLastSave="19" documentId="8_{1BC2C1A1-78BA-4481-8B51-4927EE9AA9D2}" xr6:coauthVersionLast="47" xr6:coauthVersionMax="47" xr10:uidLastSave="{CB70524C-FCD6-49CB-9EA4-D4F4D81C646B}"/>
  <bookViews>
    <workbookView xWindow="14400" yWindow="0" windowWidth="14400" windowHeight="15600" xr2:uid="{00000000-000D-0000-FFFF-FFFF00000000}"/>
  </bookViews>
  <sheets>
    <sheet name="Hoja1" sheetId="1" r:id="rId1"/>
  </sheets>
  <externalReferences>
    <externalReference r:id="rId2"/>
  </externalReferences>
  <calcPr calcId="191028"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I25" i="1"/>
  <c r="C25" i="1"/>
  <c r="J30" i="1" l="1"/>
  <c r="C16" i="1" l="1"/>
  <c r="C15" i="1"/>
  <c r="C14" i="1"/>
</calcChain>
</file>

<file path=xl/sharedStrings.xml><?xml version="1.0" encoding="utf-8"?>
<sst xmlns="http://schemas.openxmlformats.org/spreadsheetml/2006/main" count="76" uniqueCount="69">
  <si>
    <t>Código</t>
  </si>
  <si>
    <t>Documento Relacionado</t>
  </si>
  <si>
    <t>Fecha Versión</t>
  </si>
  <si>
    <t>Versión</t>
  </si>
  <si>
    <t>DEC-FOR013</t>
  </si>
  <si>
    <t>Lineamientos para la Ejecución Presupuestaria 2023 del Gobierno General Nacional</t>
  </si>
  <si>
    <t>28/03/2019</t>
  </si>
  <si>
    <t>I -Información Instituciónal</t>
  </si>
  <si>
    <t>I.I - Completar los datos requeridos sobre la institución</t>
  </si>
  <si>
    <t>Capítulo</t>
  </si>
  <si>
    <t>0220 - MINISTERIO DE ECONOMIA, PLANIFICACION Y DESARROLLO</t>
  </si>
  <si>
    <t>Subcapítulo</t>
  </si>
  <si>
    <t>01 - MINISTERIO DE ECONOMIA, PLANIFICACION Y DESARROLLO</t>
  </si>
  <si>
    <t>Unidad Ejecutora</t>
  </si>
  <si>
    <t>0018 - SISTEMA UNICO DE BENEFICIARIOS</t>
  </si>
  <si>
    <t>Misión</t>
  </si>
  <si>
    <t>Gestionar el Registro Social Universal de Hogares (RSUH) y el Registro Único de Beneficiarios (RUB) a fin de proveer las informaciones necesarias para la identificación de la población elegible de los diferentes beneficios que entrega el Estado para una asignación efectiva de recursos públicos.</t>
  </si>
  <si>
    <t>Visión</t>
  </si>
  <si>
    <t>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t>
  </si>
  <si>
    <t>II. Contribución a la Estrategia Nacional de Desarrollo</t>
  </si>
  <si>
    <t>Eje estratégico:</t>
  </si>
  <si>
    <t>Objetivo general:</t>
  </si>
  <si>
    <t>Objetivo(s) específico(s):</t>
  </si>
  <si>
    <t>2.3.3</t>
  </si>
  <si>
    <t>III. Información del Programa</t>
  </si>
  <si>
    <t>Nombre:</t>
  </si>
  <si>
    <t>13 - Análisis de Estudios Económicos y Sociales</t>
  </si>
  <si>
    <t>Descripción:</t>
  </si>
  <si>
    <t>Incrementar el número de análisis de políticas y estudios económicos y sociales disponibles, a fin de apoyar el diseño,
implementación y evaluación de políticas públicas, planes y programas, para el desarrollo social y económico del país.</t>
  </si>
  <si>
    <r>
      <t>Beneficiarios:</t>
    </r>
    <r>
      <rPr>
        <sz val="12"/>
        <color rgb="FF000000"/>
        <rFont val="Century Gothic"/>
        <family val="2"/>
      </rPr>
      <t xml:space="preserve"> </t>
    </r>
  </si>
  <si>
    <t>Sector público, privado, agencias institucionales, y ciudadanía.</t>
  </si>
  <si>
    <t>Resultado Asociado:</t>
  </si>
  <si>
    <t>Incrementar el número de análisis de políticas y estudios económicos y sociales de 5 en el 2022 a 15 en el 2024, para apoyar al
diseño, la implementación y la evaluación de las políticas públicas.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</si>
  <si>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</si>
  <si>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</si>
  <si>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</si>
  <si>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</si>
  <si>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</si>
  <si>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</si>
  <si>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</si>
  <si>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</si>
  <si>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Trimestral </t>
  </si>
  <si>
    <t xml:space="preserve">Ejecución Trimestral </t>
  </si>
  <si>
    <t>Avance</t>
  </si>
  <si>
    <t>Producto</t>
  </si>
  <si>
    <t>Indicador</t>
  </si>
  <si>
    <t>Física
(A)</t>
  </si>
  <si>
    <t>Financiera
(B)</t>
  </si>
  <si>
    <t>Física
(C)</t>
  </si>
  <si>
    <t>Financiera
(D)</t>
  </si>
  <si>
    <t>Física 
(E)</t>
  </si>
  <si>
    <t>Financiera 
 (F)</t>
  </si>
  <si>
    <t>Física 
(%)
 G=E/C</t>
  </si>
  <si>
    <t>Financiero 
(%) 
H=F/D</t>
  </si>
  <si>
    <t>08 - Hogares incluidos en  la base de datos del SIUBEN para la constitución del Registro Social Universal</t>
  </si>
  <si>
    <t>Cantidad  de hogares contenidos en el padrón-SIUBEN</t>
  </si>
  <si>
    <t xml:space="preserve">La ejecución física se reporta de manera anual </t>
  </si>
  <si>
    <t>09 - Instituciones registran  los hogares beneficiarios en la base de datos del SIUBEN Para la creación del  Registro Único de Beneficiarios</t>
  </si>
  <si>
    <t>Cantidad de encuestas realizadas</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</si>
  <si>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</si>
  <si>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</si>
  <si>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</si>
  <si>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</si>
  <si>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</si>
  <si>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</si>
  <si>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Hamlet Durán</t>
  </si>
  <si>
    <t>Encargado de Planificación y Desarrollo</t>
  </si>
  <si>
    <t>Informe de Evaluación Primer Trimestre 2024 de las Metas Físicas-Financieras</t>
  </si>
  <si>
    <t>El producto 8 - Hogares incluidos en la base de datos del SIUBEN para la constitución del Registro Social Universal presenta una sobreejecución de un 18.83% debido a la ejecución de implementación de la Ficha Básica de Emergencia (FIBE) en las comunidades afectadas por el disturbio tropical ocurrido en noviembre 2023, este proyecto se ejecuto en los meses del trimer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</si>
</sst>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b/>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166" fontId="16" fillId="0" borderId="32"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6" xfId="2" applyFont="1" applyBorder="1" applyAlignment="1" applyProtection="1">
      <alignment horizontal="center" vertical="center" wrapText="1" readingOrder="1"/>
      <protection locked="0"/>
    </xf>
    <xf numFmtId="0" fontId="16" fillId="0" borderId="32" xfId="2" applyNumberFormat="1" applyFont="1" applyBorder="1" applyAlignment="1" applyProtection="1">
      <alignment horizontal="center" vertical="center" wrapText="1" readingOrder="1"/>
      <protection locked="0"/>
    </xf>
    <xf numFmtId="0" fontId="11" fillId="0" borderId="34" xfId="0" applyFont="1" applyBorder="1" applyAlignment="1" applyProtection="1">
      <alignment horizontal="center"/>
      <protection locked="0"/>
    </xf>
    <xf numFmtId="0" fontId="21" fillId="0" borderId="37" xfId="0" applyFont="1" applyBorder="1" applyAlignment="1" applyProtection="1">
      <alignment horizontal="center"/>
      <protection locked="0"/>
    </xf>
    <xf numFmtId="0" fontId="21" fillId="0" borderId="0" xfId="0" applyFont="1" applyAlignment="1" applyProtection="1">
      <alignment horizontal="center" wrapText="1"/>
      <protection locked="0"/>
    </xf>
    <xf numFmtId="0" fontId="21" fillId="0" borderId="0" xfId="0" applyFont="1" applyAlignment="1" applyProtection="1">
      <alignment horizontal="center"/>
      <protection locked="0"/>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10" fontId="11" fillId="0" borderId="26" xfId="2" applyNumberFormat="1" applyFont="1" applyFill="1" applyBorder="1" applyAlignment="1" applyProtection="1">
      <alignment horizontal="center" vertical="center" wrapText="1" readingOrder="1"/>
    </xf>
    <xf numFmtId="10" fontId="11" fillId="0" borderId="27" xfId="2"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0"/>
    <tableColumn id="6" xr3:uid="{00000000-0010-0000-0000-000006000000}" name="Financiera _x000a_ (F)" dataDxfId="3"/>
    <tableColumn id="7" xr3:uid="{00000000-0010-0000-0000-000007000000}" name="Física _x000a_(%)_x000a_ G=E/C" dataDxfId="2">
      <calculatedColumnFormula>IF(G29&gt;0,G29/C29,0)</calculatedColumnFormula>
    </tableColumn>
    <tableColumn id="8" xr3:uid="{00000000-0010-0000-0000-000008000000}" name="Financiero _x000a_(%) _x000a_H=F/D" dataDxfId="1">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showGridLines="0" tabSelected="1" topLeftCell="A27" zoomScale="90" zoomScaleNormal="90" workbookViewId="0">
      <selection activeCell="F29" sqref="F29"/>
    </sheetView>
  </sheetViews>
  <sheetFormatPr defaultColWidth="11.42578125" defaultRowHeight="15" x14ac:dyDescent="0.25"/>
  <cols>
    <col min="1" max="1" width="23" style="8" customWidth="1"/>
    <col min="2" max="2" width="12.28515625" style="8" customWidth="1"/>
    <col min="3" max="10" width="12.7109375" style="8" customWidth="1"/>
    <col min="11" max="11" width="11.42578125" style="8"/>
  </cols>
  <sheetData>
    <row r="1" spans="1:11" ht="21.75" thickBot="1" x14ac:dyDescent="0.3">
      <c r="A1" s="24"/>
      <c r="B1" s="69" t="s">
        <v>67</v>
      </c>
      <c r="C1" s="70"/>
      <c r="D1" s="70"/>
      <c r="E1" s="70"/>
      <c r="F1" s="70"/>
      <c r="G1" s="70"/>
      <c r="H1" s="70"/>
      <c r="I1" s="70"/>
      <c r="J1" s="71"/>
      <c r="K1" s="1"/>
    </row>
    <row r="2" spans="1:11" ht="21.75" thickBot="1" x14ac:dyDescent="0.3">
      <c r="A2" s="25"/>
      <c r="B2" s="72" t="s">
        <v>0</v>
      </c>
      <c r="C2" s="73"/>
      <c r="D2" s="72" t="s">
        <v>1</v>
      </c>
      <c r="E2" s="73"/>
      <c r="F2" s="73"/>
      <c r="G2" s="73"/>
      <c r="H2" s="74"/>
      <c r="I2" s="2" t="s">
        <v>2</v>
      </c>
      <c r="J2" s="3" t="s">
        <v>3</v>
      </c>
      <c r="K2" s="1"/>
    </row>
    <row r="3" spans="1:11" ht="21.75" thickBot="1" x14ac:dyDescent="0.3">
      <c r="A3" s="26"/>
      <c r="B3" s="75" t="s">
        <v>4</v>
      </c>
      <c r="C3" s="76"/>
      <c r="D3" s="75" t="s">
        <v>5</v>
      </c>
      <c r="E3" s="76"/>
      <c r="F3" s="76"/>
      <c r="G3" s="76"/>
      <c r="H3" s="77"/>
      <c r="I3" s="4" t="s">
        <v>6</v>
      </c>
      <c r="J3" s="5">
        <v>0</v>
      </c>
      <c r="K3" s="1"/>
    </row>
    <row r="4" spans="1:11" x14ac:dyDescent="0.25">
      <c r="A4" s="78"/>
      <c r="B4" s="79"/>
      <c r="C4" s="79"/>
      <c r="D4" s="80"/>
      <c r="E4" s="80"/>
      <c r="F4" s="80"/>
      <c r="G4" s="80"/>
      <c r="H4" s="80"/>
      <c r="I4" s="79"/>
      <c r="J4" s="81"/>
      <c r="K4" s="1"/>
    </row>
    <row r="5" spans="1:11" ht="3" customHeight="1" x14ac:dyDescent="0.25">
      <c r="A5" s="85"/>
      <c r="B5" s="86"/>
      <c r="C5" s="86"/>
      <c r="D5" s="86"/>
      <c r="E5" s="86"/>
      <c r="F5" s="86"/>
      <c r="G5" s="86"/>
      <c r="H5" s="86"/>
      <c r="I5" s="86"/>
      <c r="J5" s="87"/>
      <c r="K5" s="1"/>
    </row>
    <row r="6" spans="1:11" ht="15.75" x14ac:dyDescent="0.25">
      <c r="A6" s="88" t="s">
        <v>7</v>
      </c>
      <c r="B6" s="88"/>
      <c r="C6" s="88"/>
      <c r="D6" s="88"/>
      <c r="E6" s="88"/>
      <c r="F6" s="88"/>
      <c r="G6" s="88"/>
      <c r="H6" s="88"/>
      <c r="I6" s="88"/>
      <c r="J6" s="88"/>
      <c r="K6" s="1"/>
    </row>
    <row r="7" spans="1:11" ht="15.75" x14ac:dyDescent="0.25">
      <c r="A7" s="89" t="s">
        <v>8</v>
      </c>
      <c r="B7" s="89"/>
      <c r="C7" s="89"/>
      <c r="D7" s="89"/>
      <c r="E7" s="89"/>
      <c r="F7" s="89"/>
      <c r="G7" s="89"/>
      <c r="H7" s="89"/>
      <c r="I7" s="89"/>
      <c r="J7" s="89"/>
      <c r="K7" s="1"/>
    </row>
    <row r="8" spans="1:11" x14ac:dyDescent="0.25">
      <c r="A8" s="29" t="s">
        <v>9</v>
      </c>
      <c r="B8" s="82" t="s">
        <v>10</v>
      </c>
      <c r="C8" s="82"/>
      <c r="D8" s="82"/>
      <c r="E8" s="82"/>
      <c r="F8" s="82"/>
      <c r="G8" s="82"/>
      <c r="H8" s="82"/>
      <c r="I8" s="82"/>
      <c r="J8" s="82"/>
      <c r="K8" s="1"/>
    </row>
    <row r="9" spans="1:11" ht="15" customHeight="1" x14ac:dyDescent="0.25">
      <c r="A9" s="30" t="s">
        <v>11</v>
      </c>
      <c r="B9" s="82" t="s">
        <v>12</v>
      </c>
      <c r="C9" s="82"/>
      <c r="D9" s="82"/>
      <c r="E9" s="82"/>
      <c r="F9" s="82"/>
      <c r="G9" s="82"/>
      <c r="H9" s="82"/>
      <c r="I9" s="82"/>
      <c r="J9" s="82"/>
      <c r="K9" s="1"/>
    </row>
    <row r="10" spans="1:11" x14ac:dyDescent="0.25">
      <c r="A10" s="30" t="s">
        <v>13</v>
      </c>
      <c r="B10" s="82" t="s">
        <v>14</v>
      </c>
      <c r="C10" s="82"/>
      <c r="D10" s="82"/>
      <c r="E10" s="82"/>
      <c r="F10" s="82"/>
      <c r="G10" s="82"/>
      <c r="H10" s="82"/>
      <c r="I10" s="82"/>
      <c r="J10" s="82"/>
      <c r="K10" s="1"/>
    </row>
    <row r="11" spans="1:11" ht="52.5" customHeight="1" x14ac:dyDescent="0.25">
      <c r="A11" s="29" t="s">
        <v>15</v>
      </c>
      <c r="B11" s="83" t="s">
        <v>16</v>
      </c>
      <c r="C11" s="83"/>
      <c r="D11" s="83"/>
      <c r="E11" s="83"/>
      <c r="F11" s="83"/>
      <c r="G11" s="83"/>
      <c r="H11" s="83"/>
      <c r="I11" s="83"/>
      <c r="J11" s="83"/>
    </row>
    <row r="12" spans="1:11" ht="57" customHeight="1" x14ac:dyDescent="0.25">
      <c r="A12" s="29" t="s">
        <v>17</v>
      </c>
      <c r="B12" s="83" t="s">
        <v>18</v>
      </c>
      <c r="C12" s="83"/>
      <c r="D12" s="83"/>
      <c r="E12" s="83"/>
      <c r="F12" s="83"/>
      <c r="G12" s="83"/>
      <c r="H12" s="83"/>
      <c r="I12" s="83"/>
      <c r="J12" s="83"/>
    </row>
    <row r="13" spans="1:11" ht="15.75" x14ac:dyDescent="0.25">
      <c r="A13" s="42" t="s">
        <v>19</v>
      </c>
      <c r="B13" s="43"/>
      <c r="C13" s="43"/>
      <c r="D13" s="43"/>
      <c r="E13" s="43"/>
      <c r="F13" s="43"/>
      <c r="G13" s="43"/>
      <c r="H13" s="43"/>
      <c r="I13" s="43"/>
      <c r="J13" s="44"/>
    </row>
    <row r="14" spans="1:11" ht="27.75" customHeight="1" x14ac:dyDescent="0.25">
      <c r="A14" s="6" t="s">
        <v>20</v>
      </c>
      <c r="B14" s="27">
        <v>2</v>
      </c>
      <c r="C14" s="84" t="str">
        <f>IFERROR(VLOOKUP(B14,'[1]Validacion datos'!A2:B5,2,FALSE),"")</f>
        <v>DESARROLLO SOCIAL</v>
      </c>
      <c r="D14" s="84"/>
      <c r="E14" s="84"/>
      <c r="F14" s="84"/>
      <c r="G14" s="84"/>
      <c r="H14" s="84"/>
      <c r="I14" s="84"/>
      <c r="J14" s="84"/>
    </row>
    <row r="15" spans="1:11" ht="26.25" customHeight="1" x14ac:dyDescent="0.25">
      <c r="A15" s="6" t="s">
        <v>21</v>
      </c>
      <c r="B15" s="9">
        <v>2.2999999999999998</v>
      </c>
      <c r="C15" s="84" t="str">
        <f>IFERROR(VLOOKUP(B15,'[1]Validacion datos'!A8:B26,2,FALSE),"")</f>
        <v>Igualdad de derechos y oportunidades</v>
      </c>
      <c r="D15" s="84"/>
      <c r="E15" s="84"/>
      <c r="F15" s="84"/>
      <c r="G15" s="84"/>
      <c r="H15" s="84"/>
      <c r="I15" s="84"/>
      <c r="J15" s="84"/>
    </row>
    <row r="16" spans="1:11" ht="27" customHeight="1" x14ac:dyDescent="0.25">
      <c r="A16" s="6" t="s">
        <v>22</v>
      </c>
      <c r="B16" s="9" t="s">
        <v>23</v>
      </c>
      <c r="C16" s="84" t="str">
        <f>IFERROR(VLOOKUP(B16,'[1]Validacion datos'!D8:E64,2,FALSE),"")</f>
        <v>Disminuir la pobreza mediante un efectivo y eficiente sistema de protección social, que tome en cuenta las necesidades y vulnerabilidades a lo largo del ciclo de vida</v>
      </c>
      <c r="D16" s="84"/>
      <c r="E16" s="84"/>
      <c r="F16" s="84"/>
      <c r="G16" s="84"/>
      <c r="H16" s="84"/>
      <c r="I16" s="84"/>
      <c r="J16" s="84"/>
    </row>
    <row r="17" spans="1:11" ht="15.75" x14ac:dyDescent="0.25">
      <c r="A17" s="42" t="s">
        <v>24</v>
      </c>
      <c r="B17" s="43"/>
      <c r="C17" s="43"/>
      <c r="D17" s="43"/>
      <c r="E17" s="43"/>
      <c r="F17" s="43"/>
      <c r="G17" s="43"/>
      <c r="H17" s="43"/>
      <c r="I17" s="43"/>
      <c r="J17" s="44"/>
    </row>
    <row r="18" spans="1:11" x14ac:dyDescent="0.25">
      <c r="A18" s="6" t="s">
        <v>25</v>
      </c>
      <c r="B18" s="40" t="s">
        <v>26</v>
      </c>
      <c r="C18" s="40"/>
      <c r="D18" s="40"/>
      <c r="E18" s="40"/>
      <c r="F18" s="40"/>
      <c r="G18" s="40"/>
      <c r="H18" s="40"/>
      <c r="I18" s="40"/>
      <c r="J18" s="41"/>
    </row>
    <row r="19" spans="1:11" ht="35.25" customHeight="1" x14ac:dyDescent="0.25">
      <c r="A19" s="10" t="s">
        <v>27</v>
      </c>
      <c r="B19" s="40" t="s">
        <v>28</v>
      </c>
      <c r="C19" s="40"/>
      <c r="D19" s="40"/>
      <c r="E19" s="40"/>
      <c r="F19" s="40"/>
      <c r="G19" s="40"/>
      <c r="H19" s="40"/>
      <c r="I19" s="40"/>
      <c r="J19" s="41"/>
    </row>
    <row r="20" spans="1:11" x14ac:dyDescent="0.25">
      <c r="A20" s="10" t="s">
        <v>29</v>
      </c>
      <c r="B20" s="40" t="s">
        <v>30</v>
      </c>
      <c r="C20" s="40"/>
      <c r="D20" s="40"/>
      <c r="E20" s="40"/>
      <c r="F20" s="40"/>
      <c r="G20" s="40"/>
      <c r="H20" s="40"/>
      <c r="I20" s="40"/>
      <c r="J20" s="41"/>
    </row>
    <row r="21" spans="1:11" ht="32.25" customHeight="1" x14ac:dyDescent="0.25">
      <c r="A21" s="10" t="s">
        <v>31</v>
      </c>
      <c r="B21" s="40" t="s">
        <v>32</v>
      </c>
      <c r="C21" s="40"/>
      <c r="D21" s="40"/>
      <c r="E21" s="40"/>
      <c r="F21" s="40"/>
      <c r="G21" s="40"/>
      <c r="H21" s="40"/>
      <c r="I21" s="40"/>
      <c r="J21" s="41"/>
      <c r="K21" s="1"/>
    </row>
    <row r="22" spans="1:11" ht="15.75" x14ac:dyDescent="0.25">
      <c r="A22" s="42" t="s">
        <v>33</v>
      </c>
      <c r="B22" s="43"/>
      <c r="C22" s="43"/>
      <c r="D22" s="43"/>
      <c r="E22" s="43"/>
      <c r="F22" s="43"/>
      <c r="G22" s="43"/>
      <c r="H22" s="43"/>
      <c r="I22" s="43"/>
      <c r="J22" s="44"/>
    </row>
    <row r="23" spans="1:11" ht="15.75" x14ac:dyDescent="0.25">
      <c r="A23" s="51" t="s">
        <v>34</v>
      </c>
      <c r="B23" s="52"/>
      <c r="C23" s="52"/>
      <c r="D23" s="52"/>
      <c r="E23" s="52"/>
      <c r="F23" s="52"/>
      <c r="G23" s="52"/>
      <c r="H23" s="52"/>
      <c r="I23" s="52"/>
      <c r="J23" s="53"/>
      <c r="K23" s="1"/>
    </row>
    <row r="24" spans="1:11" ht="15" customHeight="1" x14ac:dyDescent="0.25">
      <c r="A24" s="54" t="s">
        <v>35</v>
      </c>
      <c r="B24" s="55"/>
      <c r="C24" s="56" t="s">
        <v>36</v>
      </c>
      <c r="D24" s="58"/>
      <c r="E24" s="58"/>
      <c r="F24" s="58" t="s">
        <v>37</v>
      </c>
      <c r="G24" s="58"/>
      <c r="H24" s="55"/>
      <c r="I24" s="56" t="s">
        <v>38</v>
      </c>
      <c r="J24" s="57"/>
    </row>
    <row r="25" spans="1:11" ht="36" customHeight="1" x14ac:dyDescent="0.25">
      <c r="A25" s="59">
        <v>317021740</v>
      </c>
      <c r="B25" s="60"/>
      <c r="C25" s="66">
        <f>+A25</f>
        <v>317021740</v>
      </c>
      <c r="D25" s="67"/>
      <c r="E25" s="68"/>
      <c r="F25" s="66">
        <v>66996977.130000003</v>
      </c>
      <c r="G25" s="67"/>
      <c r="H25" s="68"/>
      <c r="I25" s="61">
        <f>F25/C25</f>
        <v>0.21133243773755075</v>
      </c>
      <c r="J25" s="62"/>
    </row>
    <row r="26" spans="1:11" ht="15.75" x14ac:dyDescent="0.25">
      <c r="A26" s="51" t="s">
        <v>39</v>
      </c>
      <c r="B26" s="52"/>
      <c r="C26" s="52"/>
      <c r="D26" s="52"/>
      <c r="E26" s="52"/>
      <c r="F26" s="52"/>
      <c r="G26" s="52"/>
      <c r="H26" s="52"/>
      <c r="I26" s="52"/>
      <c r="J26" s="53"/>
      <c r="K26" s="1"/>
    </row>
    <row r="27" spans="1:11" x14ac:dyDescent="0.25">
      <c r="A27" s="7"/>
      <c r="B27"/>
      <c r="C27" s="63" t="s">
        <v>40</v>
      </c>
      <c r="D27" s="64"/>
      <c r="E27" s="63" t="s">
        <v>41</v>
      </c>
      <c r="F27" s="64"/>
      <c r="G27" s="63" t="s">
        <v>42</v>
      </c>
      <c r="H27" s="63"/>
      <c r="I27" s="63" t="s">
        <v>43</v>
      </c>
      <c r="J27" s="65"/>
    </row>
    <row r="28" spans="1:11" ht="38.25" x14ac:dyDescent="0.25">
      <c r="A28" s="11" t="s">
        <v>44</v>
      </c>
      <c r="B28" s="12" t="s">
        <v>45</v>
      </c>
      <c r="C28" s="12" t="s">
        <v>46</v>
      </c>
      <c r="D28" s="12" t="s">
        <v>47</v>
      </c>
      <c r="E28" s="12" t="s">
        <v>48</v>
      </c>
      <c r="F28" s="12" t="s">
        <v>49</v>
      </c>
      <c r="G28" s="12" t="s">
        <v>50</v>
      </c>
      <c r="H28" s="12" t="s">
        <v>51</v>
      </c>
      <c r="I28" s="12" t="s">
        <v>52</v>
      </c>
      <c r="J28" s="13" t="s">
        <v>53</v>
      </c>
    </row>
    <row r="29" spans="1:11" ht="60" x14ac:dyDescent="0.25">
      <c r="A29" s="14" t="s">
        <v>54</v>
      </c>
      <c r="B29" s="15" t="s">
        <v>55</v>
      </c>
      <c r="C29" s="32">
        <v>0.66</v>
      </c>
      <c r="D29" s="16">
        <v>177552095</v>
      </c>
      <c r="E29" s="17" t="s">
        <v>56</v>
      </c>
      <c r="F29" s="16">
        <v>31959377</v>
      </c>
      <c r="G29" s="17" t="s">
        <v>56</v>
      </c>
      <c r="H29" s="16">
        <v>37977313.949999996</v>
      </c>
      <c r="I29" s="18">
        <v>0</v>
      </c>
      <c r="J29" s="19">
        <f>IF(H29&gt;0,H29/F29,0)</f>
        <v>1.1882995701073897</v>
      </c>
    </row>
    <row r="30" spans="1:11" ht="72" x14ac:dyDescent="0.25">
      <c r="A30" s="20" t="s">
        <v>57</v>
      </c>
      <c r="B30" s="21" t="s">
        <v>58</v>
      </c>
      <c r="C30" s="33">
        <v>5</v>
      </c>
      <c r="D30" s="22">
        <v>79163518</v>
      </c>
      <c r="E30" s="17" t="s">
        <v>56</v>
      </c>
      <c r="F30" s="22">
        <v>14249433</v>
      </c>
      <c r="G30" s="17" t="s">
        <v>56</v>
      </c>
      <c r="H30" s="22">
        <v>15974193.350000001</v>
      </c>
      <c r="I30" s="18">
        <v>0</v>
      </c>
      <c r="J30" s="19">
        <f t="shared" ref="J29:J30" si="0">IF(H30&gt;0,H30/F30,0)</f>
        <v>1.1210406301780571</v>
      </c>
    </row>
    <row r="31" spans="1:11" ht="15.75" x14ac:dyDescent="0.25">
      <c r="A31" s="42" t="s">
        <v>59</v>
      </c>
      <c r="B31" s="43"/>
      <c r="C31" s="43"/>
      <c r="D31" s="43"/>
      <c r="E31" s="43"/>
      <c r="F31" s="43"/>
      <c r="G31" s="43"/>
      <c r="H31" s="43"/>
      <c r="I31" s="43"/>
      <c r="J31" s="44"/>
    </row>
    <row r="32" spans="1:11" ht="15.75" x14ac:dyDescent="0.25">
      <c r="A32" s="51" t="s">
        <v>60</v>
      </c>
      <c r="B32" s="52"/>
      <c r="C32" s="52"/>
      <c r="D32" s="52"/>
      <c r="E32" s="52"/>
      <c r="F32" s="52"/>
      <c r="G32" s="52"/>
      <c r="H32" s="52"/>
      <c r="I32" s="52"/>
      <c r="J32" s="53"/>
      <c r="K32" s="1"/>
    </row>
    <row r="33" spans="1:11" x14ac:dyDescent="0.25">
      <c r="A33" s="31" t="s">
        <v>61</v>
      </c>
      <c r="B33" s="38" t="s">
        <v>54</v>
      </c>
      <c r="C33" s="38"/>
      <c r="D33" s="38"/>
      <c r="E33" s="38"/>
      <c r="F33" s="38"/>
      <c r="G33" s="38"/>
      <c r="H33" s="38"/>
      <c r="I33" s="38"/>
      <c r="J33" s="39"/>
    </row>
    <row r="34" spans="1:11" ht="51" customHeight="1" x14ac:dyDescent="0.25">
      <c r="A34" s="23" t="s">
        <v>62</v>
      </c>
      <c r="B34" s="40" t="s">
        <v>68</v>
      </c>
      <c r="C34" s="40"/>
      <c r="D34" s="40"/>
      <c r="E34" s="40"/>
      <c r="F34" s="40"/>
      <c r="G34" s="40"/>
      <c r="H34" s="40"/>
      <c r="I34" s="40"/>
      <c r="J34" s="41"/>
    </row>
    <row r="35" spans="1:11" ht="28.5" customHeight="1" x14ac:dyDescent="0.25">
      <c r="A35" s="31" t="s">
        <v>61</v>
      </c>
      <c r="B35" s="38" t="s">
        <v>57</v>
      </c>
      <c r="C35" s="38"/>
      <c r="D35" s="38"/>
      <c r="E35" s="38"/>
      <c r="F35" s="38"/>
      <c r="G35" s="38"/>
      <c r="H35" s="38"/>
      <c r="I35" s="38"/>
      <c r="J35" s="39"/>
    </row>
    <row r="36" spans="1:11" ht="42.75" customHeight="1" x14ac:dyDescent="0.25">
      <c r="A36" s="23" t="s">
        <v>62</v>
      </c>
      <c r="B36" s="40"/>
      <c r="C36" s="40"/>
      <c r="D36" s="40"/>
      <c r="E36" s="40"/>
      <c r="F36" s="40"/>
      <c r="G36" s="40"/>
      <c r="H36" s="40"/>
      <c r="I36" s="40"/>
      <c r="J36" s="41"/>
    </row>
    <row r="37" spans="1:11" ht="15.75" x14ac:dyDescent="0.25">
      <c r="A37" s="42" t="s">
        <v>63</v>
      </c>
      <c r="B37" s="43"/>
      <c r="C37" s="43"/>
      <c r="D37" s="43"/>
      <c r="E37" s="43"/>
      <c r="F37" s="43"/>
      <c r="G37" s="43"/>
      <c r="H37" s="43"/>
      <c r="I37" s="43"/>
      <c r="J37" s="44"/>
    </row>
    <row r="38" spans="1:11" ht="15.75" x14ac:dyDescent="0.25">
      <c r="A38" s="45" t="s">
        <v>64</v>
      </c>
      <c r="B38" s="46"/>
      <c r="C38" s="46"/>
      <c r="D38" s="46"/>
      <c r="E38" s="46"/>
      <c r="F38" s="46"/>
      <c r="G38" s="46"/>
      <c r="H38" s="46"/>
      <c r="I38" s="46"/>
      <c r="J38" s="47"/>
      <c r="K38" s="1"/>
    </row>
    <row r="39" spans="1:11" x14ac:dyDescent="0.25">
      <c r="A39" s="48"/>
      <c r="B39" s="49"/>
      <c r="C39" s="49"/>
      <c r="D39" s="49"/>
      <c r="E39" s="49"/>
      <c r="F39" s="49"/>
      <c r="G39" s="49"/>
      <c r="H39" s="49"/>
      <c r="I39" s="49"/>
      <c r="J39" s="50"/>
    </row>
    <row r="40" spans="1:11" ht="15.75" customHeight="1" x14ac:dyDescent="0.25">
      <c r="A40" s="28"/>
      <c r="B40" s="28"/>
      <c r="C40" s="28"/>
      <c r="D40" s="28"/>
      <c r="E40" s="28"/>
      <c r="F40" s="28"/>
      <c r="G40" s="28"/>
      <c r="H40" s="28"/>
      <c r="I40" s="28"/>
      <c r="J40" s="28"/>
    </row>
    <row r="42" spans="1:11" x14ac:dyDescent="0.25">
      <c r="D42" s="34"/>
      <c r="E42" s="34"/>
      <c r="F42" s="34"/>
    </row>
    <row r="43" spans="1:11" ht="15.75" x14ac:dyDescent="0.25">
      <c r="D43" s="35" t="s">
        <v>65</v>
      </c>
      <c r="E43" s="35"/>
      <c r="F43" s="35"/>
    </row>
    <row r="44" spans="1:11" ht="15.75" x14ac:dyDescent="0.25">
      <c r="D44" s="36" t="s">
        <v>66</v>
      </c>
      <c r="E44" s="37"/>
      <c r="F44" s="37"/>
    </row>
  </sheetData>
  <mergeCells count="50">
    <mergeCell ref="C15:J15"/>
    <mergeCell ref="A5:J5"/>
    <mergeCell ref="A6:J6"/>
    <mergeCell ref="A7:J7"/>
    <mergeCell ref="C14:J14"/>
    <mergeCell ref="C16:J16"/>
    <mergeCell ref="A17:J17"/>
    <mergeCell ref="B18:J18"/>
    <mergeCell ref="B19:J19"/>
    <mergeCell ref="B20:J20"/>
    <mergeCell ref="A4:J4"/>
    <mergeCell ref="B8:J8"/>
    <mergeCell ref="B11:J11"/>
    <mergeCell ref="B12:J12"/>
    <mergeCell ref="A13:J13"/>
    <mergeCell ref="B9:J9"/>
    <mergeCell ref="B10:J10"/>
    <mergeCell ref="B1:J1"/>
    <mergeCell ref="B2:C2"/>
    <mergeCell ref="D2:H2"/>
    <mergeCell ref="B3:C3"/>
    <mergeCell ref="D3:H3"/>
    <mergeCell ref="B33:J33"/>
    <mergeCell ref="B34:J34"/>
    <mergeCell ref="A25:B25"/>
    <mergeCell ref="I25:J25"/>
    <mergeCell ref="A26:J26"/>
    <mergeCell ref="C27:D27"/>
    <mergeCell ref="G27:H27"/>
    <mergeCell ref="I27:J27"/>
    <mergeCell ref="E27:F27"/>
    <mergeCell ref="C25:E25"/>
    <mergeCell ref="F25:H25"/>
    <mergeCell ref="B21:J21"/>
    <mergeCell ref="A31:J31"/>
    <mergeCell ref="A32:J32"/>
    <mergeCell ref="A22:J22"/>
    <mergeCell ref="A23:J23"/>
    <mergeCell ref="A24:B24"/>
    <mergeCell ref="I24:J24"/>
    <mergeCell ref="C24:E24"/>
    <mergeCell ref="F24:H24"/>
    <mergeCell ref="D42:F42"/>
    <mergeCell ref="D43:F43"/>
    <mergeCell ref="D44:F44"/>
    <mergeCell ref="B35:J35"/>
    <mergeCell ref="B36:J36"/>
    <mergeCell ref="A37:J37"/>
    <mergeCell ref="A38:J38"/>
    <mergeCell ref="A39:J39"/>
  </mergeCells>
  <phoneticPr fontId="20" type="noConversion"/>
  <dataValidations xWindow="764" yWindow="644" count="14">
    <dataValidation allowBlank="1" showInputMessage="1" showErrorMessage="1" prompt="Monto ejecutado en el trimestre" sqref="H28:H30" xr:uid="{00000000-0002-0000-0000-000000000000}"/>
    <dataValidation allowBlank="1" showInputMessage="1" showErrorMessage="1" prompt="Meta alcanzada en el trimestre" sqref="E29:E30 G28:G30" xr:uid="{00000000-0002-0000-0000-000001000000}"/>
    <dataValidation allowBlank="1" showInputMessage="1" showErrorMessage="1" prompt="Monto presupuestado para el producto" sqref="D28:D30 F28: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A25:C25" xr:uid="{00000000-0002-0000-0000-000007000000}"/>
    <dataValidation allowBlank="1" showInputMessage="1" showErrorMessage="1" prompt="Oportunidades de mejora identificadas" sqref="A39:J40" xr:uid="{00000000-0002-0000-0000-000008000000}"/>
    <dataValidation allowBlank="1" showInputMessage="1" showErrorMessage="1" prompt="¿En qué consiste el producto? su objetivo" sqref="B34:J34 B36:J36" xr:uid="{00000000-0002-0000-0000-000009000000}"/>
    <dataValidation allowBlank="1" showInputMessage="1" showErrorMessage="1" prompt="Nombre del producto" sqref="B33:J33 B35:J35"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5" fitToHeight="0" orientation="portrait" r:id="rId1"/>
  <ignoredErrors>
    <ignoredError sqref="J30" unlockedFormula="1"/>
    <ignoredError sqref="I30"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5c4e3f9-af64-4719-90be-160b640e81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07317C8A32A3645BA01F9E5F2F7DBA4" ma:contentTypeVersion="18" ma:contentTypeDescription="Crear nuevo documento." ma:contentTypeScope="" ma:versionID="d50f1b7a6d40d2b5ddeacd08ab0896cb">
  <xsd:schema xmlns:xsd="http://www.w3.org/2001/XMLSchema" xmlns:xs="http://www.w3.org/2001/XMLSchema" xmlns:p="http://schemas.microsoft.com/office/2006/metadata/properties" xmlns:ns3="d5c4e3f9-af64-4719-90be-160b640e81fa" xmlns:ns4="da7de7a0-710e-4fef-a6cd-19f38e5ab606" targetNamespace="http://schemas.microsoft.com/office/2006/metadata/properties" ma:root="true" ma:fieldsID="a71387ce7f73ca154b6bcea791a9ce25" ns3:_="" ns4:_="">
    <xsd:import namespace="d5c4e3f9-af64-4719-90be-160b640e81fa"/>
    <xsd:import namespace="da7de7a0-710e-4fef-a6cd-19f38e5ab60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ObjectDetectorVersions" minOccurs="0"/>
                <xsd:element ref="ns3:MediaServiceLocation"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4e3f9-af64-4719-90be-160b640e8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7de7a0-710e-4fef-a6cd-19f38e5ab60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780B6-A9F4-4820-944F-B4DC54CAF5C6}">
  <ds:schemaRefs>
    <ds:schemaRef ds:uri="http://schemas.microsoft.com/sharepoint/v3/contenttype/forms"/>
  </ds:schemaRefs>
</ds:datastoreItem>
</file>

<file path=customXml/itemProps2.xml><?xml version="1.0" encoding="utf-8"?>
<ds:datastoreItem xmlns:ds="http://schemas.openxmlformats.org/officeDocument/2006/customXml" ds:itemID="{DF951EBA-8A7B-4C57-9504-E4AF95E3D8A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7de7a0-710e-4fef-a6cd-19f38e5ab606"/>
    <ds:schemaRef ds:uri="http://purl.org/dc/elements/1.1/"/>
    <ds:schemaRef ds:uri="http://schemas.microsoft.com/office/2006/metadata/properties"/>
    <ds:schemaRef ds:uri="d5c4e3f9-af64-4719-90be-160b640e81fa"/>
    <ds:schemaRef ds:uri="http://www.w3.org/XML/1998/namespace"/>
    <ds:schemaRef ds:uri="http://purl.org/dc/dcmitype/"/>
  </ds:schemaRefs>
</ds:datastoreItem>
</file>

<file path=customXml/itemProps3.xml><?xml version="1.0" encoding="utf-8"?>
<ds:datastoreItem xmlns:ds="http://schemas.openxmlformats.org/officeDocument/2006/customXml" ds:itemID="{C633BAD6-2D94-4CF4-B2E0-68A217484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4e3f9-af64-4719-90be-160b640e81fa"/>
    <ds:schemaRef ds:uri="da7de7a0-710e-4fef-a6cd-19f38e5ab6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Narolin Inoa</cp:lastModifiedBy>
  <cp:revision/>
  <cp:lastPrinted>2024-04-10T19:11:21Z</cp:lastPrinted>
  <dcterms:created xsi:type="dcterms:W3CDTF">2021-03-22T15:50:10Z</dcterms:created>
  <dcterms:modified xsi:type="dcterms:W3CDTF">2024-04-10T19:12:50Z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0x010100C07317C8A32A3645BA01F9E5F2F7DBA4</vt:lpwstr>
  </property>
</Properties>
</file>