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noa\Downloads\"/>
    </mc:Choice>
  </mc:AlternateContent>
  <xr:revisionPtr revIDLastSave="0" documentId="8_{61DAD4EB-D288-4A8B-A454-D68100FE9AA4}" xr6:coauthVersionLast="47" xr6:coauthVersionMax="47" xr10:uidLastSave="{00000000-0000-0000-0000-000000000000}"/>
  <bookViews>
    <workbookView xWindow="-120" yWindow="-120" windowWidth="29040" windowHeight="15840" xr2:uid="{01462FE3-14A2-4349-9299-33DDCA5D71C2}"/>
  </bookViews>
  <sheets>
    <sheet name="Informe para el portal" sheetId="1" r:id="rId1"/>
  </sheets>
  <externalReferences>
    <externalReference r:id="rId2"/>
    <externalReference r:id="rId3"/>
    <externalReference r:id="rId4"/>
  </externalReference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15" i="1"/>
  <c r="C16" i="1"/>
  <c r="C25" i="1"/>
  <c r="F25" i="1"/>
  <c r="I25" i="1" s="1"/>
  <c r="H29" i="1"/>
  <c r="J29" i="1" s="1"/>
  <c r="I29" i="1"/>
  <c r="H30" i="1"/>
  <c r="J30" i="1" s="1"/>
  <c r="I30" i="1"/>
</calcChain>
</file>

<file path=xl/sharedStrings.xml><?xml version="1.0" encoding="utf-8"?>
<sst xmlns="http://schemas.openxmlformats.org/spreadsheetml/2006/main" count="73" uniqueCount="68">
  <si>
    <t xml:space="preserve">VI. I - De acuerdo a los eventos presentados durante la ejecución del producto, ¿qué aspecto puede mejorarse? 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</si>
  <si>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</si>
  <si>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>Es el acceso de las instituciones públicas, privadas y de la sociedad civil a la base de datos del SIUBEN.</t>
  </si>
  <si>
    <t xml:space="preserve">Descripción del producto: </t>
  </si>
  <si>
    <t>09 - Instituciones registran  los hogares beneficiarios en la base de datos del SIUBEN Para la creación del  Registro Único de Beneficiarios</t>
  </si>
  <si>
    <t xml:space="preserve">Producto: </t>
  </si>
  <si>
    <t>Es el registro de todos los hogares ubicados en el territorio nacional para su categorización de acuerdo a su nivel socioeconómico o vulnerabilidad, con el fin de proveer información a los programas sociales y a los hacedores de políticas sociales para su focalización de políticas sociales en la República Dominicana.</t>
  </si>
  <si>
    <t>08 - Hogares incluidos en  la base de datos del SIUBEN para la constitución del Registro Social Universal</t>
  </si>
  <si>
    <t>V.I - Información de Logros y Desviaciones por Producto</t>
  </si>
  <si>
    <t>V. Análisis de los Logros y Desviaciones</t>
  </si>
  <si>
    <t xml:space="preserve">La ejecución física se reporta de manera anual </t>
  </si>
  <si>
    <t>Cantidad de encuestas realizadas</t>
  </si>
  <si>
    <t>Cantidad  de hogares contenidos en el padrón-SIUBEN</t>
  </si>
  <si>
    <t>Financiero 
(%) 
H=F/D</t>
  </si>
  <si>
    <t>Física 
(%)
 G=E/C</t>
  </si>
  <si>
    <t>Financiera 
 (F)</t>
  </si>
  <si>
    <t>Física 
(E)</t>
  </si>
  <si>
    <t>Financiera
(D)</t>
  </si>
  <si>
    <t>Física
(C)</t>
  </si>
  <si>
    <t>Financiera
(B)</t>
  </si>
  <si>
    <t>Física
(A)</t>
  </si>
  <si>
    <t>Indicador</t>
  </si>
  <si>
    <t>Producto</t>
  </si>
  <si>
    <t>Avance</t>
  </si>
  <si>
    <t xml:space="preserve">Ejecución Trimestral </t>
  </si>
  <si>
    <t xml:space="preserve"> Programación Trimestral </t>
  </si>
  <si>
    <t xml:space="preserve"> Presupuesto Anual </t>
  </si>
  <si>
    <t>IV.II - Formulación y Ejecución Trimestral de las Metas por Producto</t>
  </si>
  <si>
    <t>Porcentaje de Ejecución (ejecutado/vigente)</t>
  </si>
  <si>
    <t>Presupuesto Ejecutado</t>
  </si>
  <si>
    <t>Presupuesto Vigente</t>
  </si>
  <si>
    <t>Presupuesto Inicial</t>
  </si>
  <si>
    <t>IV.I - Desempeño financiero</t>
  </si>
  <si>
    <t>IV. Formulación y Ejecución Física-Financiera</t>
  </si>
  <si>
    <t>Incrementar el número de análisis de políticas y estudios económicos y sociales de 5 en el 2022 a 15 en el 2024, para apoyar al
diseño, la implementación y la evaluación de las políticas públicas.</t>
  </si>
  <si>
    <t>Resultado Asociado:</t>
  </si>
  <si>
    <t>Sector público, privado, agencias institucionales, y ciudadanía.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</si>
  <si>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</si>
  <si>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Incrementar el número de análisis de políticas y estudios económicos y sociales disponibles, a fin de apoyar el diseño,
implementación y evaluación de políticas públicas, planes y programas, para el desarrollo social y económico del país.</t>
  </si>
  <si>
    <t>Descripción:</t>
  </si>
  <si>
    <t>13 - Análisis de Estudios Económicos y Sociales</t>
  </si>
  <si>
    <t>Nombre:</t>
  </si>
  <si>
    <t>III. Información del Programa</t>
  </si>
  <si>
    <t>2.3.3</t>
  </si>
  <si>
    <t>Objetivo(s) específico(s):</t>
  </si>
  <si>
    <t>Objetivo general:</t>
  </si>
  <si>
    <t>Eje estratégico:</t>
  </si>
  <si>
    <t>II. Contribución a la Estrategia Nacional de Desarrollo</t>
  </si>
  <si>
    <t>Ser una institución innovadora con altos estándares técnicos, de gobernanza, transparencia y manejo ético de la información, que gestiona el Registro Social Universal de hogares y el Registro Único de Beneficiarios de la República Dominicana con las mejores prácticas globales en el manejo de datos, agregando valor para orientar la asignación efectiva de recursos públicos.</t>
  </si>
  <si>
    <t>Visión</t>
  </si>
  <si>
    <t>Gestionar el Registro Social Universal de Hogares (RSUH) y el Registro Único de Beneficiarios (RUB) a fin de proveer las informaciones necesarias para la identificación de la población elegible de los diferentes beneficios que entrega el Estado para una asignación efectiva de recursos públicos.</t>
  </si>
  <si>
    <t>Misión</t>
  </si>
  <si>
    <t>0018 - SISTEMA UNICO DE BENEFICIARIOS</t>
  </si>
  <si>
    <t>Unidad Ejecutora</t>
  </si>
  <si>
    <t>01 - MINISTERIO DE ECONOMIA, PLANIFICACION Y DESARROLLO</t>
  </si>
  <si>
    <t>Subcapítulo</t>
  </si>
  <si>
    <t>0220 - MINISTERIO DE ECONOMIA, PLANIFICACION Y DESARROLLO</t>
  </si>
  <si>
    <t>Capítulo</t>
  </si>
  <si>
    <t>I.I - Completar los datos requeridos sobre la institución</t>
  </si>
  <si>
    <t>I -Información Instituciónal</t>
  </si>
  <si>
    <t>28/03/2019</t>
  </si>
  <si>
    <t>Lineamientos para la Ejecución Presupuestaria 2023 del Gobierno General Nacional</t>
  </si>
  <si>
    <t>DEC-FOR013</t>
  </si>
  <si>
    <t>Versión</t>
  </si>
  <si>
    <t>Fecha Versión</t>
  </si>
  <si>
    <t>Documento Relacionado</t>
  </si>
  <si>
    <t>Código</t>
  </si>
  <si>
    <t>Informe de Evaluación 4to. Trimestre 2023 de las Metas Físicas-Financieras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</si>
</sst>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[$-10409]0.00%"/>
    <numFmt numFmtId="165" formatCode="[$-10409]#,##0.00;\-#,##0.00"/>
    <numFmt numFmtId="166" formatCode="[$-10409]#,##0;\-#,##0"/>
    <numFmt numFmtId="167" formatCode="dd/mm/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entury Gothic"/>
      <family val="2"/>
    </font>
    <font>
      <b/>
      <sz val="11"/>
      <color rgb="FF000000"/>
      <name val="Calibri"/>
      <family val="2"/>
      <scheme val="minor"/>
    </font>
    <font>
      <sz val="9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2"/>
      <color rgb="FF000000"/>
      <name val="Century Gothic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7" fillId="2" borderId="4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0" fontId="6" fillId="4" borderId="0" xfId="0" applyFont="1" applyFill="1" applyAlignment="1" applyProtection="1">
      <alignment horizontal="left" vertical="center" wrapText="1"/>
      <protection locked="0"/>
    </xf>
    <xf numFmtId="0" fontId="10" fillId="4" borderId="5" xfId="0" applyFont="1" applyFill="1" applyBorder="1" applyAlignment="1" applyProtection="1">
      <alignment vertical="center" wrapText="1"/>
      <protection locked="0"/>
    </xf>
    <xf numFmtId="0" fontId="7" fillId="2" borderId="4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164" fontId="11" fillId="5" borderId="6" xfId="0" applyNumberFormat="1" applyFont="1" applyFill="1" applyBorder="1" applyAlignment="1" applyProtection="1">
      <alignment horizontal="center" vertical="center" wrapText="1" readingOrder="1"/>
      <protection locked="0"/>
    </xf>
    <xf numFmtId="9" fontId="11" fillId="5" borderId="7" xfId="2" applyFont="1" applyFill="1" applyBorder="1" applyAlignment="1" applyProtection="1">
      <alignment horizontal="center" vertical="center" wrapText="1" readingOrder="1"/>
      <protection locked="0"/>
    </xf>
    <xf numFmtId="165" fontId="11" fillId="0" borderId="8" xfId="0" applyNumberFormat="1" applyFont="1" applyBorder="1" applyAlignment="1" applyProtection="1">
      <alignment horizontal="center" vertical="center" wrapText="1" readingOrder="1"/>
      <protection locked="0"/>
    </xf>
    <xf numFmtId="166" fontId="11" fillId="0" borderId="7" xfId="0" applyNumberFormat="1" applyFont="1" applyBorder="1" applyAlignment="1" applyProtection="1">
      <alignment horizontal="center" vertical="center" wrapText="1"/>
      <protection locked="0"/>
    </xf>
    <xf numFmtId="0" fontId="11" fillId="0" borderId="8" xfId="2" applyNumberFormat="1" applyFont="1" applyBorder="1" applyAlignment="1" applyProtection="1">
      <alignment horizontal="center" vertical="center" wrapText="1" readingOrder="1"/>
      <protection locked="0"/>
    </xf>
    <xf numFmtId="0" fontId="11" fillId="0" borderId="8" xfId="0" applyFont="1" applyBorder="1" applyAlignment="1" applyProtection="1">
      <alignment vertical="center" wrapText="1"/>
      <protection locked="0"/>
    </xf>
    <xf numFmtId="0" fontId="11" fillId="0" borderId="9" xfId="0" applyFont="1" applyBorder="1" applyAlignment="1" applyProtection="1">
      <alignment vertical="top" wrapText="1"/>
      <protection locked="0"/>
    </xf>
    <xf numFmtId="165" fontId="11" fillId="0" borderId="7" xfId="0" applyNumberFormat="1" applyFont="1" applyBorder="1" applyAlignment="1" applyProtection="1">
      <alignment horizontal="center" vertical="center" wrapText="1" readingOrder="1"/>
      <protection locked="0"/>
    </xf>
    <xf numFmtId="9" fontId="11" fillId="0" borderId="7" xfId="2" applyFont="1" applyBorder="1" applyAlignment="1" applyProtection="1">
      <alignment horizontal="center" vertical="center" wrapText="1" readingOrder="1"/>
      <protection locked="0"/>
    </xf>
    <xf numFmtId="0" fontId="11" fillId="0" borderId="7" xfId="0" applyFont="1" applyBorder="1" applyAlignment="1" applyProtection="1">
      <alignment vertical="top" wrapText="1"/>
      <protection locked="0"/>
    </xf>
    <xf numFmtId="0" fontId="11" fillId="0" borderId="10" xfId="0" applyFont="1" applyBorder="1" applyAlignment="1" applyProtection="1">
      <alignment vertical="top" wrapText="1"/>
      <protection locked="0"/>
    </xf>
    <xf numFmtId="0" fontId="12" fillId="6" borderId="11" xfId="0" applyFont="1" applyFill="1" applyBorder="1" applyAlignment="1">
      <alignment horizontal="center" vertical="center" wrapText="1" readingOrder="1"/>
    </xf>
    <xf numFmtId="0" fontId="12" fillId="6" borderId="12" xfId="0" applyFont="1" applyFill="1" applyBorder="1" applyAlignment="1">
      <alignment horizontal="center" vertical="center" wrapText="1" readingOrder="1"/>
    </xf>
    <xf numFmtId="0" fontId="12" fillId="6" borderId="13" xfId="0" applyFont="1" applyFill="1" applyBorder="1" applyAlignment="1">
      <alignment horizontal="center" vertical="center" wrapText="1" readingOrder="1"/>
    </xf>
    <xf numFmtId="0" fontId="3" fillId="4" borderId="14" xfId="0" applyFont="1" applyFill="1" applyBorder="1" applyAlignment="1">
      <alignment vertical="top" wrapText="1"/>
    </xf>
    <xf numFmtId="0" fontId="13" fillId="6" borderId="7" xfId="0" applyFont="1" applyFill="1" applyBorder="1" applyAlignment="1">
      <alignment horizontal="center" vertical="center" wrapText="1" readingOrder="1"/>
    </xf>
    <xf numFmtId="0" fontId="3" fillId="4" borderId="7" xfId="0" applyFont="1" applyFill="1" applyBorder="1" applyAlignment="1">
      <alignment vertical="top" wrapText="1"/>
    </xf>
    <xf numFmtId="0" fontId="0" fillId="0" borderId="5" xfId="0" applyBorder="1"/>
    <xf numFmtId="10" fontId="3" fillId="0" borderId="14" xfId="2" applyNumberFormat="1" applyFont="1" applyFill="1" applyBorder="1" applyAlignment="1" applyProtection="1">
      <alignment horizontal="center" vertical="center" wrapText="1" readingOrder="1"/>
    </xf>
    <xf numFmtId="10" fontId="3" fillId="0" borderId="7" xfId="2" applyNumberFormat="1" applyFont="1" applyFill="1" applyBorder="1" applyAlignment="1" applyProtection="1">
      <alignment horizontal="center" vertical="center" wrapText="1" readingOrder="1"/>
    </xf>
    <xf numFmtId="39" fontId="3" fillId="0" borderId="10" xfId="1" applyNumberFormat="1" applyFont="1" applyFill="1" applyBorder="1" applyAlignment="1" applyProtection="1">
      <alignment horizontal="center" vertical="center" wrapText="1" readingOrder="1"/>
      <protection locked="0"/>
    </xf>
    <xf numFmtId="39" fontId="3" fillId="0" borderId="15" xfId="1" applyNumberFormat="1" applyFont="1" applyFill="1" applyBorder="1" applyAlignment="1" applyProtection="1">
      <alignment horizontal="center" vertical="center" wrapText="1" readingOrder="1"/>
      <protection locked="0"/>
    </xf>
    <xf numFmtId="39" fontId="3" fillId="0" borderId="6" xfId="1" applyNumberFormat="1" applyFont="1" applyFill="1" applyBorder="1" applyAlignment="1" applyProtection="1">
      <alignment horizontal="center" vertical="center" wrapText="1" readingOrder="1"/>
      <protection locked="0"/>
    </xf>
    <xf numFmtId="39" fontId="3" fillId="0" borderId="7" xfId="1" applyNumberFormat="1" applyFont="1" applyFill="1" applyBorder="1" applyAlignment="1" applyProtection="1">
      <alignment horizontal="center" vertical="center" wrapText="1" readingOrder="1"/>
      <protection locked="0"/>
    </xf>
    <xf numFmtId="39" fontId="3" fillId="0" borderId="16" xfId="1" applyNumberFormat="1" applyFont="1" applyFill="1" applyBorder="1" applyAlignment="1" applyProtection="1">
      <alignment horizontal="center" vertical="center" wrapText="1" readingOrder="1"/>
      <protection locked="0"/>
    </xf>
    <xf numFmtId="0" fontId="14" fillId="4" borderId="17" xfId="0" applyFont="1" applyFill="1" applyBorder="1" applyAlignment="1">
      <alignment horizontal="center" vertical="center" wrapText="1" readingOrder="1"/>
    </xf>
    <xf numFmtId="0" fontId="14" fillId="4" borderId="6" xfId="0" applyFont="1" applyFill="1" applyBorder="1" applyAlignment="1">
      <alignment horizontal="center" vertical="center" wrapText="1" readingOrder="1"/>
    </xf>
    <xf numFmtId="0" fontId="14" fillId="4" borderId="10" xfId="0" applyFont="1" applyFill="1" applyBorder="1" applyAlignment="1">
      <alignment horizontal="center" vertical="center" wrapText="1" readingOrder="1"/>
    </xf>
    <xf numFmtId="0" fontId="14" fillId="4" borderId="15" xfId="0" applyFont="1" applyFill="1" applyBorder="1" applyAlignment="1">
      <alignment horizontal="center" vertical="center" wrapText="1" readingOrder="1"/>
    </xf>
    <xf numFmtId="0" fontId="14" fillId="4" borderId="18" xfId="0" applyFont="1" applyFill="1" applyBorder="1" applyAlignment="1">
      <alignment horizontal="center" vertical="center" wrapText="1" readingOrder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16" fillId="4" borderId="19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 wrapText="1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10" fillId="0" borderId="19" xfId="0" applyFont="1" applyBorder="1" applyAlignment="1">
      <alignment vertical="center"/>
    </xf>
    <xf numFmtId="49" fontId="17" fillId="0" borderId="19" xfId="0" quotePrefix="1" applyNumberFormat="1" applyFont="1" applyBorder="1" applyAlignment="1" applyProtection="1">
      <alignment horizontal="left" vertical="center" wrapText="1"/>
      <protection locked="0"/>
    </xf>
    <xf numFmtId="0" fontId="2" fillId="0" borderId="19" xfId="0" applyFont="1" applyBorder="1"/>
    <xf numFmtId="0" fontId="7" fillId="2" borderId="19" xfId="0" applyFont="1" applyFill="1" applyBorder="1" applyAlignment="1">
      <alignment horizontal="left" vertical="center"/>
    </xf>
    <xf numFmtId="0" fontId="8" fillId="3" borderId="19" xfId="0" applyFont="1" applyFill="1" applyBorder="1" applyAlignment="1">
      <alignment horizontal="left" vertical="center"/>
    </xf>
    <xf numFmtId="0" fontId="0" fillId="7" borderId="4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5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0" fontId="18" fillId="0" borderId="24" xfId="0" applyFont="1" applyBorder="1" applyAlignment="1">
      <alignment horizontal="center" vertical="center" wrapText="1"/>
    </xf>
    <xf numFmtId="167" fontId="18" fillId="0" borderId="25" xfId="0" applyNumberFormat="1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9" fillId="8" borderId="28" xfId="0" applyFont="1" applyFill="1" applyBorder="1" applyAlignment="1">
      <alignment vertical="top" wrapText="1"/>
    </xf>
    <xf numFmtId="0" fontId="20" fillId="9" borderId="29" xfId="0" applyFont="1" applyFill="1" applyBorder="1" applyAlignment="1">
      <alignment horizontal="center" vertical="center" wrapText="1"/>
    </xf>
    <xf numFmtId="0" fontId="20" fillId="9" borderId="30" xfId="0" applyFont="1" applyFill="1" applyBorder="1" applyAlignment="1">
      <alignment horizontal="center" vertical="center" wrapText="1"/>
    </xf>
    <xf numFmtId="0" fontId="20" fillId="9" borderId="31" xfId="0" applyFont="1" applyFill="1" applyBorder="1" applyAlignment="1">
      <alignment horizontal="center" vertical="center" wrapText="1"/>
    </xf>
    <xf numFmtId="0" fontId="20" fillId="9" borderId="0" xfId="0" applyFont="1" applyFill="1" applyAlignment="1">
      <alignment horizontal="center" vertical="center" wrapText="1"/>
    </xf>
    <xf numFmtId="0" fontId="20" fillId="9" borderId="32" xfId="0" applyFont="1" applyFill="1" applyBorder="1" applyAlignment="1">
      <alignment horizontal="center" vertical="center" wrapText="1"/>
    </xf>
    <xf numFmtId="0" fontId="19" fillId="8" borderId="32" xfId="0" applyFont="1" applyFill="1" applyBorder="1" applyAlignment="1">
      <alignment vertical="top" wrapText="1"/>
    </xf>
    <xf numFmtId="0" fontId="21" fillId="0" borderId="33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19" fillId="8" borderId="36" xfId="0" applyFont="1" applyFill="1" applyBorder="1" applyAlignment="1">
      <alignment vertical="top" wrapText="1"/>
    </xf>
  </cellXfs>
  <cellStyles count="3">
    <cellStyle name="Comma" xfId="1" builtinId="3"/>
    <cellStyle name="Normal" xfId="0" builtinId="0"/>
    <cellStyle name="Percent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4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3" formatCode="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bottom style="thin">
          <color rgb="FFA6A6A6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19F3D254-31EA-4E4E-9137-30C47F238E6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42389" cy="793482"/>
    <xdr:pic>
      <xdr:nvPicPr>
        <xdr:cNvPr id="2" name="Imagen 2">
          <a:extLst>
            <a:ext uri="{FF2B5EF4-FFF2-40B4-BE49-F238E27FC236}">
              <a16:creationId xmlns:a16="http://schemas.microsoft.com/office/drawing/2014/main" id="{17ACE6A9-B178-4E0D-BED7-196F708AA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42389" cy="79348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inoa\Downloads\PRESUPUESTO%20TRIMESTRAL%202023%20final%20(1).xlsx" TargetMode="External"/><Relationship Id="rId1" Type="http://schemas.openxmlformats.org/officeDocument/2006/relationships/externalLinkPath" Target="PRESUPUESTO%20TRIMESTRAL%202023%20final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lubengob-my.sharepoint.com/personal/ninoa_siuben_gob_do/Documents/Trabajos%20de%20la%20Div.%20Formulaci&#243;n%20y%20seguimiento%20PPP/EJECUCION%20PRES%202023%20DICIEMBRE.xlsx" TargetMode="External"/><Relationship Id="rId1" Type="http://schemas.openxmlformats.org/officeDocument/2006/relationships/externalLinkPath" Target="https://slubengob-my.sharepoint.com/personal/ninoa_siuben_gob_do/Documents/Trabajos%20de%20la%20Div.%20Formulaci&#243;n%20y%20seguimiento%20PPP/EJECUCION%20PRES%202023%20DICIEMBR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UPUESTO 1"/>
      <sheetName val="PRESUPUESTO MOD"/>
    </sheetNames>
    <sheetDataSet>
      <sheetData sheetId="0"/>
      <sheetData sheetId="1">
        <row r="45">
          <cell r="F45">
            <v>15726578.910000002</v>
          </cell>
        </row>
        <row r="46">
          <cell r="F46">
            <v>53532769.050000004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ON "/>
      <sheetName val="EJEC RESUMIDA"/>
      <sheetName val="EJEC ACUMU"/>
      <sheetName val="PRESUPUESTO 1"/>
      <sheetName val="Ejecución x producto trimestral"/>
    </sheetNames>
    <sheetDataSet>
      <sheetData sheetId="0">
        <row r="194">
          <cell r="P194">
            <v>325106149.45000011</v>
          </cell>
        </row>
        <row r="197">
          <cell r="C197">
            <v>332394482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B5EA7C-A954-4BA0-8BFA-5B9D014D0595}" name="Tabla13" displayName="Tabla13" ref="A28:J30" totalsRowShown="0" headerRowDxfId="14" dataDxfId="13" headerRowBorderDxfId="11" tableBorderDxfId="12" totalsRowBorderDxfId="10">
  <autoFilter ref="A28:J30" xr:uid="{00000000-0009-0000-0100-000001000000}"/>
  <tableColumns count="10">
    <tableColumn id="1" xr3:uid="{C5F385D6-6E0C-40AC-A7B6-00B6707CE209}" name="Producto" dataDxfId="9"/>
    <tableColumn id="2" xr3:uid="{89532103-096B-4836-9234-C05702D578D7}" name="Indicador" dataDxfId="8"/>
    <tableColumn id="3" xr3:uid="{CA419B75-80D3-4B12-97A8-6F26DE3B4644}" name="Física_x000a_(A)" dataDxfId="7"/>
    <tableColumn id="4" xr3:uid="{E760B229-B3C2-4E98-AD23-E184C3B02251}" name="Financiera_x000a_(B)" dataDxfId="6"/>
    <tableColumn id="9" xr3:uid="{3FF053DD-11DF-4944-9813-5ADB9F976B1F}" name="Física_x000a_(C)" dataDxfId="5"/>
    <tableColumn id="10" xr3:uid="{CD677B2C-407B-4661-BBAA-84285D0AAE96}" name="Financiera_x000a_(D)" dataDxfId="4"/>
    <tableColumn id="5" xr3:uid="{E26CB4BF-20FF-4C66-8C1E-A0A1EE09018D}" name="Física _x000a_(E)" dataDxfId="3"/>
    <tableColumn id="6" xr3:uid="{963A9C9A-303A-4D60-B186-0803ED5F50AD}" name="Financiera _x000a_ (F)" dataDxfId="2"/>
    <tableColumn id="7" xr3:uid="{288C055F-1444-424E-A542-4C89BF8EE6C5}" name="Física _x000a_(%)_x000a_ G=E/C" dataDxfId="1">
      <calculatedColumnFormula>+Tabla13[[#This Row],[Física 
(E)]]/Tabla13[[#This Row],[Física
(A)]]</calculatedColumnFormula>
    </tableColumn>
    <tableColumn id="8" xr3:uid="{81BBE03B-4465-4BD4-A951-655EAEAFF61D}" name="Financiero _x000a_(%) _x000a_H=F/D" dataDxfId="0">
      <calculatedColumnFormula>IF(H29&gt;0,H29/F29,0)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D463F-5FF1-4D86-916A-A36121725913}">
  <sheetPr>
    <pageSetUpPr fitToPage="1"/>
  </sheetPr>
  <dimension ref="A1:K44"/>
  <sheetViews>
    <sheetView showGridLines="0" tabSelected="1" zoomScale="90" zoomScaleNormal="90" workbookViewId="0">
      <selection activeCell="A16" sqref="A16"/>
    </sheetView>
  </sheetViews>
  <sheetFormatPr defaultColWidth="11.42578125" defaultRowHeight="15" x14ac:dyDescent="0.25"/>
  <cols>
    <col min="1" max="1" width="23" style="1" customWidth="1"/>
    <col min="2" max="2" width="12.28515625" style="1" customWidth="1"/>
    <col min="3" max="10" width="12.7109375" style="1" customWidth="1"/>
    <col min="11" max="11" width="11.42578125" style="1"/>
  </cols>
  <sheetData>
    <row r="1" spans="1:11" ht="21.75" thickBot="1" x14ac:dyDescent="0.3">
      <c r="A1" s="89"/>
      <c r="B1" s="88" t="s">
        <v>67</v>
      </c>
      <c r="C1" s="87"/>
      <c r="D1" s="87"/>
      <c r="E1" s="87"/>
      <c r="F1" s="87"/>
      <c r="G1" s="87"/>
      <c r="H1" s="87"/>
      <c r="I1" s="87"/>
      <c r="J1" s="86"/>
      <c r="K1" s="10"/>
    </row>
    <row r="2" spans="1:11" ht="21.75" thickBot="1" x14ac:dyDescent="0.3">
      <c r="A2" s="85"/>
      <c r="B2" s="84" t="s">
        <v>66</v>
      </c>
      <c r="C2" s="83"/>
      <c r="D2" s="84" t="s">
        <v>65</v>
      </c>
      <c r="E2" s="83"/>
      <c r="F2" s="83"/>
      <c r="G2" s="83"/>
      <c r="H2" s="82"/>
      <c r="I2" s="81" t="s">
        <v>64</v>
      </c>
      <c r="J2" s="80" t="s">
        <v>63</v>
      </c>
      <c r="K2" s="10"/>
    </row>
    <row r="3" spans="1:11" ht="21.75" thickBot="1" x14ac:dyDescent="0.3">
      <c r="A3" s="79"/>
      <c r="B3" s="78" t="s">
        <v>62</v>
      </c>
      <c r="C3" s="77"/>
      <c r="D3" s="78" t="s">
        <v>61</v>
      </c>
      <c r="E3" s="77"/>
      <c r="F3" s="77"/>
      <c r="G3" s="77"/>
      <c r="H3" s="76"/>
      <c r="I3" s="75" t="s">
        <v>60</v>
      </c>
      <c r="J3" s="74">
        <v>0</v>
      </c>
      <c r="K3" s="10"/>
    </row>
    <row r="4" spans="1:11" x14ac:dyDescent="0.25">
      <c r="A4" s="73"/>
      <c r="B4" s="71"/>
      <c r="C4" s="71"/>
      <c r="D4" s="72"/>
      <c r="E4" s="72"/>
      <c r="F4" s="72"/>
      <c r="G4" s="72"/>
      <c r="H4" s="72"/>
      <c r="I4" s="71"/>
      <c r="J4" s="70"/>
      <c r="K4" s="10"/>
    </row>
    <row r="5" spans="1:11" ht="3" customHeight="1" x14ac:dyDescent="0.25">
      <c r="A5" s="69"/>
      <c r="B5" s="68"/>
      <c r="C5" s="68"/>
      <c r="D5" s="68"/>
      <c r="E5" s="68"/>
      <c r="F5" s="68"/>
      <c r="G5" s="68"/>
      <c r="H5" s="68"/>
      <c r="I5" s="68"/>
      <c r="J5" s="67"/>
      <c r="K5" s="10"/>
    </row>
    <row r="6" spans="1:11" ht="15.75" x14ac:dyDescent="0.25">
      <c r="A6" s="66" t="s">
        <v>59</v>
      </c>
      <c r="B6" s="66"/>
      <c r="C6" s="66"/>
      <c r="D6" s="66"/>
      <c r="E6" s="66"/>
      <c r="F6" s="66"/>
      <c r="G6" s="66"/>
      <c r="H6" s="66"/>
      <c r="I6" s="66"/>
      <c r="J6" s="66"/>
      <c r="K6" s="10"/>
    </row>
    <row r="7" spans="1:11" ht="15.75" x14ac:dyDescent="0.25">
      <c r="A7" s="65" t="s">
        <v>58</v>
      </c>
      <c r="B7" s="65"/>
      <c r="C7" s="65"/>
      <c r="D7" s="65"/>
      <c r="E7" s="65"/>
      <c r="F7" s="65"/>
      <c r="G7" s="65"/>
      <c r="H7" s="65"/>
      <c r="I7" s="65"/>
      <c r="J7" s="65"/>
      <c r="K7" s="10"/>
    </row>
    <row r="8" spans="1:11" x14ac:dyDescent="0.25">
      <c r="A8" s="62" t="s">
        <v>57</v>
      </c>
      <c r="B8" s="63" t="s">
        <v>56</v>
      </c>
      <c r="C8" s="63"/>
      <c r="D8" s="63"/>
      <c r="E8" s="63"/>
      <c r="F8" s="63"/>
      <c r="G8" s="63"/>
      <c r="H8" s="63"/>
      <c r="I8" s="63"/>
      <c r="J8" s="63"/>
      <c r="K8" s="10"/>
    </row>
    <row r="9" spans="1:11" ht="15" customHeight="1" x14ac:dyDescent="0.25">
      <c r="A9" s="64" t="s">
        <v>55</v>
      </c>
      <c r="B9" s="63" t="s">
        <v>54</v>
      </c>
      <c r="C9" s="63"/>
      <c r="D9" s="63"/>
      <c r="E9" s="63"/>
      <c r="F9" s="63"/>
      <c r="G9" s="63"/>
      <c r="H9" s="63"/>
      <c r="I9" s="63"/>
      <c r="J9" s="63"/>
      <c r="K9" s="10"/>
    </row>
    <row r="10" spans="1:11" x14ac:dyDescent="0.25">
      <c r="A10" s="64" t="s">
        <v>53</v>
      </c>
      <c r="B10" s="63" t="s">
        <v>52</v>
      </c>
      <c r="C10" s="63"/>
      <c r="D10" s="63"/>
      <c r="E10" s="63"/>
      <c r="F10" s="63"/>
      <c r="G10" s="63"/>
      <c r="H10" s="63"/>
      <c r="I10" s="63"/>
      <c r="J10" s="63"/>
      <c r="K10" s="10"/>
    </row>
    <row r="11" spans="1:11" ht="52.5" customHeight="1" x14ac:dyDescent="0.25">
      <c r="A11" s="62" t="s">
        <v>51</v>
      </c>
      <c r="B11" s="61" t="s">
        <v>50</v>
      </c>
      <c r="C11" s="61"/>
      <c r="D11" s="61"/>
      <c r="E11" s="61"/>
      <c r="F11" s="61"/>
      <c r="G11" s="61"/>
      <c r="H11" s="61"/>
      <c r="I11" s="61"/>
      <c r="J11" s="61"/>
    </row>
    <row r="12" spans="1:11" ht="57" customHeight="1" x14ac:dyDescent="0.25">
      <c r="A12" s="62" t="s">
        <v>49</v>
      </c>
      <c r="B12" s="61" t="s">
        <v>48</v>
      </c>
      <c r="C12" s="61"/>
      <c r="D12" s="61"/>
      <c r="E12" s="61"/>
      <c r="F12" s="61"/>
      <c r="G12" s="61"/>
      <c r="H12" s="61"/>
      <c r="I12" s="61"/>
      <c r="J12" s="61"/>
    </row>
    <row r="13" spans="1:11" ht="15.75" x14ac:dyDescent="0.25">
      <c r="A13" s="16" t="s">
        <v>47</v>
      </c>
      <c r="B13" s="15"/>
      <c r="C13" s="15"/>
      <c r="D13" s="15"/>
      <c r="E13" s="15"/>
      <c r="F13" s="15"/>
      <c r="G13" s="15"/>
      <c r="H13" s="15"/>
      <c r="I13" s="15"/>
      <c r="J13" s="14"/>
    </row>
    <row r="14" spans="1:11" ht="27.75" customHeight="1" x14ac:dyDescent="0.25">
      <c r="A14" s="57" t="s">
        <v>46</v>
      </c>
      <c r="B14" s="60">
        <v>2</v>
      </c>
      <c r="C14" s="58" t="str">
        <f>IFERROR(VLOOKUP(B14,'[3]Validacion datos'!A2:B5,2,FALSE),"")</f>
        <v>DESARROLLO SOCIAL</v>
      </c>
      <c r="D14" s="58"/>
      <c r="E14" s="58"/>
      <c r="F14" s="58"/>
      <c r="G14" s="58"/>
      <c r="H14" s="58"/>
      <c r="I14" s="58"/>
      <c r="J14" s="58"/>
    </row>
    <row r="15" spans="1:11" ht="26.25" customHeight="1" x14ac:dyDescent="0.25">
      <c r="A15" s="57" t="s">
        <v>45</v>
      </c>
      <c r="B15" s="59">
        <v>2.2999999999999998</v>
      </c>
      <c r="C15" s="58" t="str">
        <f>IFERROR(VLOOKUP(B15,'[3]Validacion datos'!A8:B26,2,FALSE),"")</f>
        <v>Igualdad de derechos y oportunidades</v>
      </c>
      <c r="D15" s="58"/>
      <c r="E15" s="58"/>
      <c r="F15" s="58"/>
      <c r="G15" s="58"/>
      <c r="H15" s="58"/>
      <c r="I15" s="58"/>
      <c r="J15" s="58"/>
    </row>
    <row r="16" spans="1:11" ht="27" customHeight="1" x14ac:dyDescent="0.25">
      <c r="A16" s="57" t="s">
        <v>44</v>
      </c>
      <c r="B16" s="59" t="s">
        <v>43</v>
      </c>
      <c r="C16" s="58" t="str">
        <f>IFERROR(VLOOKUP(B16,'[3]Validacion datos'!D8:E64,2,FALSE),"")</f>
        <v>Disminuir la pobreza mediante un efectivo y eficiente sistema de protección social, que tome en cuenta las necesidades y vulnerabilidades a lo largo del ciclo de vida</v>
      </c>
      <c r="D16" s="58"/>
      <c r="E16" s="58"/>
      <c r="F16" s="58"/>
      <c r="G16" s="58"/>
      <c r="H16" s="58"/>
      <c r="I16" s="58"/>
      <c r="J16" s="58"/>
    </row>
    <row r="17" spans="1:11" ht="15.75" x14ac:dyDescent="0.25">
      <c r="A17" s="16" t="s">
        <v>42</v>
      </c>
      <c r="B17" s="15"/>
      <c r="C17" s="15"/>
      <c r="D17" s="15"/>
      <c r="E17" s="15"/>
      <c r="F17" s="15"/>
      <c r="G17" s="15"/>
      <c r="H17" s="15"/>
      <c r="I17" s="15"/>
      <c r="J17" s="14"/>
    </row>
    <row r="18" spans="1:11" x14ac:dyDescent="0.25">
      <c r="A18" s="57" t="s">
        <v>41</v>
      </c>
      <c r="B18" s="18" t="s">
        <v>40</v>
      </c>
      <c r="C18" s="18"/>
      <c r="D18" s="18"/>
      <c r="E18" s="18"/>
      <c r="F18" s="18"/>
      <c r="G18" s="18"/>
      <c r="H18" s="18"/>
      <c r="I18" s="18"/>
      <c r="J18" s="17"/>
    </row>
    <row r="19" spans="1:11" ht="35.25" customHeight="1" x14ac:dyDescent="0.25">
      <c r="A19" s="56" t="s">
        <v>39</v>
      </c>
      <c r="B19" s="18" t="s">
        <v>38</v>
      </c>
      <c r="C19" s="18"/>
      <c r="D19" s="18"/>
      <c r="E19" s="18"/>
      <c r="F19" s="18"/>
      <c r="G19" s="18"/>
      <c r="H19" s="18"/>
      <c r="I19" s="18"/>
      <c r="J19" s="17"/>
    </row>
    <row r="20" spans="1:11" x14ac:dyDescent="0.25">
      <c r="A20" s="56" t="s">
        <v>37</v>
      </c>
      <c r="B20" s="18" t="s">
        <v>36</v>
      </c>
      <c r="C20" s="18"/>
      <c r="D20" s="18"/>
      <c r="E20" s="18"/>
      <c r="F20" s="18"/>
      <c r="G20" s="18"/>
      <c r="H20" s="18"/>
      <c r="I20" s="18"/>
      <c r="J20" s="17"/>
    </row>
    <row r="21" spans="1:11" ht="32.25" customHeight="1" x14ac:dyDescent="0.25">
      <c r="A21" s="56" t="s">
        <v>35</v>
      </c>
      <c r="B21" s="18" t="s">
        <v>34</v>
      </c>
      <c r="C21" s="18"/>
      <c r="D21" s="18"/>
      <c r="E21" s="18"/>
      <c r="F21" s="18"/>
      <c r="G21" s="18"/>
      <c r="H21" s="18"/>
      <c r="I21" s="18"/>
      <c r="J21" s="17"/>
      <c r="K21" s="10"/>
    </row>
    <row r="22" spans="1:11" ht="15.75" x14ac:dyDescent="0.25">
      <c r="A22" s="16" t="s">
        <v>33</v>
      </c>
      <c r="B22" s="15"/>
      <c r="C22" s="15"/>
      <c r="D22" s="15"/>
      <c r="E22" s="15"/>
      <c r="F22" s="15"/>
      <c r="G22" s="15"/>
      <c r="H22" s="15"/>
      <c r="I22" s="15"/>
      <c r="J22" s="14"/>
    </row>
    <row r="23" spans="1:11" ht="15.75" x14ac:dyDescent="0.25">
      <c r="A23" s="25" t="s">
        <v>32</v>
      </c>
      <c r="B23" s="24"/>
      <c r="C23" s="24"/>
      <c r="D23" s="24"/>
      <c r="E23" s="24"/>
      <c r="F23" s="24"/>
      <c r="G23" s="24"/>
      <c r="H23" s="24"/>
      <c r="I23" s="24"/>
      <c r="J23" s="23"/>
      <c r="K23" s="10"/>
    </row>
    <row r="24" spans="1:11" ht="15" customHeight="1" x14ac:dyDescent="0.25">
      <c r="A24" s="55" t="s">
        <v>31</v>
      </c>
      <c r="B24" s="53"/>
      <c r="C24" s="52" t="s">
        <v>30</v>
      </c>
      <c r="D24" s="54"/>
      <c r="E24" s="54"/>
      <c r="F24" s="54" t="s">
        <v>29</v>
      </c>
      <c r="G24" s="54"/>
      <c r="H24" s="53"/>
      <c r="I24" s="52" t="s">
        <v>28</v>
      </c>
      <c r="J24" s="51"/>
    </row>
    <row r="25" spans="1:11" ht="21" customHeight="1" x14ac:dyDescent="0.25">
      <c r="A25" s="50">
        <v>315213767</v>
      </c>
      <c r="B25" s="49"/>
      <c r="C25" s="48">
        <f>'[2]EJECUCION '!$C$197</f>
        <v>332394482</v>
      </c>
      <c r="D25" s="47"/>
      <c r="E25" s="46"/>
      <c r="F25" s="48">
        <f>'[2]EJECUCION '!$P$194</f>
        <v>325106149.45000011</v>
      </c>
      <c r="G25" s="47"/>
      <c r="H25" s="46"/>
      <c r="I25" s="45">
        <f>F25/C25</f>
        <v>0.97807324445897426</v>
      </c>
      <c r="J25" s="44"/>
    </row>
    <row r="26" spans="1:11" ht="15.75" x14ac:dyDescent="0.25">
      <c r="A26" s="25" t="s">
        <v>27</v>
      </c>
      <c r="B26" s="24"/>
      <c r="C26" s="24"/>
      <c r="D26" s="24"/>
      <c r="E26" s="24"/>
      <c r="F26" s="24"/>
      <c r="G26" s="24"/>
      <c r="H26" s="24"/>
      <c r="I26" s="24"/>
      <c r="J26" s="23"/>
      <c r="K26" s="10"/>
    </row>
    <row r="27" spans="1:11" x14ac:dyDescent="0.25">
      <c r="A27" s="43"/>
      <c r="B27"/>
      <c r="C27" s="41" t="s">
        <v>26</v>
      </c>
      <c r="D27" s="42"/>
      <c r="E27" s="41" t="s">
        <v>25</v>
      </c>
      <c r="F27" s="42"/>
      <c r="G27" s="41" t="s">
        <v>24</v>
      </c>
      <c r="H27" s="41"/>
      <c r="I27" s="41" t="s">
        <v>23</v>
      </c>
      <c r="J27" s="40"/>
    </row>
    <row r="28" spans="1:11" ht="38.25" x14ac:dyDescent="0.25">
      <c r="A28" s="39" t="s">
        <v>22</v>
      </c>
      <c r="B28" s="38" t="s">
        <v>21</v>
      </c>
      <c r="C28" s="38" t="s">
        <v>20</v>
      </c>
      <c r="D28" s="38" t="s">
        <v>19</v>
      </c>
      <c r="E28" s="38" t="s">
        <v>18</v>
      </c>
      <c r="F28" s="38" t="s">
        <v>17</v>
      </c>
      <c r="G28" s="38" t="s">
        <v>16</v>
      </c>
      <c r="H28" s="38" t="s">
        <v>15</v>
      </c>
      <c r="I28" s="38" t="s">
        <v>14</v>
      </c>
      <c r="J28" s="37" t="s">
        <v>13</v>
      </c>
    </row>
    <row r="29" spans="1:11" ht="60" x14ac:dyDescent="0.25">
      <c r="A29" s="36" t="s">
        <v>7</v>
      </c>
      <c r="B29" s="35" t="s">
        <v>12</v>
      </c>
      <c r="C29" s="34">
        <v>0.65</v>
      </c>
      <c r="D29" s="33">
        <v>166120412</v>
      </c>
      <c r="E29" s="29" t="s">
        <v>10</v>
      </c>
      <c r="F29" s="33">
        <v>47099612</v>
      </c>
      <c r="G29" s="34">
        <v>0.84</v>
      </c>
      <c r="H29" s="33">
        <f>'[1]PRESUPUESTO MOD'!$F$45</f>
        <v>15726578.910000002</v>
      </c>
      <c r="I29" s="27">
        <f>+Tabla13[[#This Row],[Física 
(E)]]/Tabla13[[#This Row],[Física
(A)]]</f>
        <v>1.2923076923076922</v>
      </c>
      <c r="J29" s="26">
        <f>IF(H29&gt;0,H29/F29,0)</f>
        <v>0.3339003920032293</v>
      </c>
    </row>
    <row r="30" spans="1:11" ht="60.75" customHeight="1" x14ac:dyDescent="0.25">
      <c r="A30" s="32" t="s">
        <v>4</v>
      </c>
      <c r="B30" s="31" t="s">
        <v>11</v>
      </c>
      <c r="C30" s="30">
        <v>5</v>
      </c>
      <c r="D30" s="28">
        <v>73732781</v>
      </c>
      <c r="E30" s="29" t="s">
        <v>10</v>
      </c>
      <c r="F30" s="28">
        <v>26595401</v>
      </c>
      <c r="G30" s="29">
        <v>6</v>
      </c>
      <c r="H30" s="28">
        <f>'[1]PRESUPUESTO MOD'!$F$46</f>
        <v>53532769.050000004</v>
      </c>
      <c r="I30" s="27">
        <f>+Tabla13[[#This Row],[Física 
(E)]]/Tabla13[[#This Row],[Física
(A)]]</f>
        <v>1.2</v>
      </c>
      <c r="J30" s="26">
        <f>IF(H30&gt;0,H30/F30,0)</f>
        <v>2.0128581272378634</v>
      </c>
    </row>
    <row r="31" spans="1:11" ht="15.75" x14ac:dyDescent="0.25">
      <c r="A31" s="16" t="s">
        <v>9</v>
      </c>
      <c r="B31" s="15"/>
      <c r="C31" s="15"/>
      <c r="D31" s="15"/>
      <c r="E31" s="15"/>
      <c r="F31" s="15"/>
      <c r="G31" s="15"/>
      <c r="H31" s="15"/>
      <c r="I31" s="15"/>
      <c r="J31" s="14"/>
    </row>
    <row r="32" spans="1:11" ht="15.75" x14ac:dyDescent="0.25">
      <c r="A32" s="25" t="s">
        <v>8</v>
      </c>
      <c r="B32" s="24"/>
      <c r="C32" s="24"/>
      <c r="D32" s="24"/>
      <c r="E32" s="24"/>
      <c r="F32" s="24"/>
      <c r="G32" s="24"/>
      <c r="H32" s="24"/>
      <c r="I32" s="24"/>
      <c r="J32" s="23"/>
      <c r="K32" s="10"/>
    </row>
    <row r="33" spans="1:11" x14ac:dyDescent="0.25">
      <c r="A33" s="22" t="s">
        <v>5</v>
      </c>
      <c r="B33" s="21" t="s">
        <v>7</v>
      </c>
      <c r="C33" s="21"/>
      <c r="D33" s="21"/>
      <c r="E33" s="21"/>
      <c r="F33" s="21"/>
      <c r="G33" s="21"/>
      <c r="H33" s="21"/>
      <c r="I33" s="21"/>
      <c r="J33" s="20"/>
    </row>
    <row r="34" spans="1:11" ht="51" customHeight="1" x14ac:dyDescent="0.25">
      <c r="A34" s="19" t="s">
        <v>3</v>
      </c>
      <c r="B34" s="18" t="s">
        <v>6</v>
      </c>
      <c r="C34" s="18"/>
      <c r="D34" s="18"/>
      <c r="E34" s="18"/>
      <c r="F34" s="18"/>
      <c r="G34" s="18"/>
      <c r="H34" s="18"/>
      <c r="I34" s="18"/>
      <c r="J34" s="17"/>
    </row>
    <row r="35" spans="1:11" ht="28.5" customHeight="1" x14ac:dyDescent="0.25">
      <c r="A35" s="22" t="s">
        <v>5</v>
      </c>
      <c r="B35" s="21" t="s">
        <v>4</v>
      </c>
      <c r="C35" s="21"/>
      <c r="D35" s="21"/>
      <c r="E35" s="21"/>
      <c r="F35" s="21"/>
      <c r="G35" s="21"/>
      <c r="H35" s="21"/>
      <c r="I35" s="21"/>
      <c r="J35" s="20"/>
    </row>
    <row r="36" spans="1:11" ht="42.75" customHeight="1" x14ac:dyDescent="0.25">
      <c r="A36" s="19" t="s">
        <v>3</v>
      </c>
      <c r="B36" s="18" t="s">
        <v>2</v>
      </c>
      <c r="C36" s="18"/>
      <c r="D36" s="18"/>
      <c r="E36" s="18"/>
      <c r="F36" s="18"/>
      <c r="G36" s="18"/>
      <c r="H36" s="18"/>
      <c r="I36" s="18"/>
      <c r="J36" s="17"/>
    </row>
    <row r="37" spans="1:11" ht="15.75" x14ac:dyDescent="0.25">
      <c r="A37" s="16" t="s">
        <v>1</v>
      </c>
      <c r="B37" s="15"/>
      <c r="C37" s="15"/>
      <c r="D37" s="15"/>
      <c r="E37" s="15"/>
      <c r="F37" s="15"/>
      <c r="G37" s="15"/>
      <c r="H37" s="15"/>
      <c r="I37" s="15"/>
      <c r="J37" s="14"/>
    </row>
    <row r="38" spans="1:11" ht="15.75" x14ac:dyDescent="0.25">
      <c r="A38" s="13" t="s">
        <v>0</v>
      </c>
      <c r="B38" s="12"/>
      <c r="C38" s="12"/>
      <c r="D38" s="12"/>
      <c r="E38" s="12"/>
      <c r="F38" s="12"/>
      <c r="G38" s="12"/>
      <c r="H38" s="12"/>
      <c r="I38" s="12"/>
      <c r="J38" s="11"/>
      <c r="K38" s="10"/>
    </row>
    <row r="39" spans="1:11" x14ac:dyDescent="0.25">
      <c r="A39" s="9"/>
      <c r="B39" s="8"/>
      <c r="C39" s="8"/>
      <c r="D39" s="8"/>
      <c r="E39" s="8"/>
      <c r="F39" s="8"/>
      <c r="G39" s="8"/>
      <c r="H39" s="8"/>
      <c r="I39" s="8"/>
      <c r="J39" s="7"/>
    </row>
    <row r="40" spans="1:11" ht="15.7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</row>
    <row r="42" spans="1:11" x14ac:dyDescent="0.25">
      <c r="D42" s="5"/>
      <c r="E42" s="5"/>
      <c r="F42" s="5"/>
    </row>
    <row r="43" spans="1:11" ht="15.75" x14ac:dyDescent="0.25">
      <c r="D43" s="4"/>
      <c r="E43" s="4"/>
      <c r="F43" s="4"/>
    </row>
    <row r="44" spans="1:11" ht="15.75" x14ac:dyDescent="0.25">
      <c r="D44" s="3"/>
      <c r="E44" s="2"/>
      <c r="F44" s="2"/>
    </row>
  </sheetData>
  <mergeCells count="50">
    <mergeCell ref="D44:F44"/>
    <mergeCell ref="B35:J35"/>
    <mergeCell ref="B36:J36"/>
    <mergeCell ref="A38:J38"/>
    <mergeCell ref="A39:J39"/>
    <mergeCell ref="D42:F42"/>
    <mergeCell ref="D43:F43"/>
    <mergeCell ref="A37:J37"/>
    <mergeCell ref="A26:J26"/>
    <mergeCell ref="C27:D27"/>
    <mergeCell ref="E27:F27"/>
    <mergeCell ref="G27:H27"/>
    <mergeCell ref="I27:J27"/>
    <mergeCell ref="A31:J31"/>
    <mergeCell ref="A32:J32"/>
    <mergeCell ref="B33:J33"/>
    <mergeCell ref="B34:J34"/>
    <mergeCell ref="B21:J21"/>
    <mergeCell ref="A22:J22"/>
    <mergeCell ref="A23:J23"/>
    <mergeCell ref="A24:B24"/>
    <mergeCell ref="C24:E24"/>
    <mergeCell ref="F24:H24"/>
    <mergeCell ref="I24:J24"/>
    <mergeCell ref="C14:J14"/>
    <mergeCell ref="C15:J15"/>
    <mergeCell ref="A25:B25"/>
    <mergeCell ref="C25:E25"/>
    <mergeCell ref="F25:H25"/>
    <mergeCell ref="I25:J25"/>
    <mergeCell ref="A17:J17"/>
    <mergeCell ref="B18:J18"/>
    <mergeCell ref="B19:J19"/>
    <mergeCell ref="B20:J20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A4:J4"/>
    <mergeCell ref="B1:J1"/>
    <mergeCell ref="B2:C2"/>
    <mergeCell ref="D2:H2"/>
    <mergeCell ref="B3:C3"/>
    <mergeCell ref="D3:H3"/>
  </mergeCells>
  <dataValidations count="14">
    <dataValidation allowBlank="1" showInputMessage="1" showErrorMessage="1" prompt="Monto ejecutado en el trimestre" sqref="H28:H30" xr:uid="{B5CD4AD8-5948-4593-AA64-71E0A1297BC5}"/>
    <dataValidation allowBlank="1" showInputMessage="1" showErrorMessage="1" prompt="Meta alcanzada en el trimestre" sqref="G28:G30 E29:E30" xr:uid="{D1519F04-9D8F-49D4-9DEE-AE0CE60C2013}"/>
    <dataValidation allowBlank="1" showInputMessage="1" showErrorMessage="1" prompt="Monto presupuestado para el producto" sqref="D28:D30 F28:F30" xr:uid="{93DF523F-29AA-435D-8041-098C824B998A}"/>
    <dataValidation allowBlank="1" showInputMessage="1" showErrorMessage="1" prompt="Meta anual del indicador" sqref="C28:C30 E28" xr:uid="{38E4443B-C9A0-42E0-87DC-520C184B75B7}"/>
    <dataValidation allowBlank="1" showInputMessage="1" showErrorMessage="1" prompt="Nombre del indicador" sqref="B28:B30" xr:uid="{BB85169D-460B-4166-99C5-0893C7745B2C}"/>
    <dataValidation allowBlank="1" showInputMessage="1" showErrorMessage="1" prompt="Nombre de cada producto" sqref="A28:A30" xr:uid="{C1E11069-C7DE-479D-8FF8-B038E611ED14}"/>
    <dataValidation allowBlank="1" showInputMessage="1" showErrorMessage="1" prompt="¿En qué consiste el programa?" sqref="B19:J19" xr:uid="{4F2367D8-AEA2-4118-9DE5-0638A40BA6CE}"/>
    <dataValidation allowBlank="1" showInputMessage="1" showErrorMessage="1" prompt="Presupuesto del programa" sqref="A25:C25 F25" xr:uid="{99D1F83E-3E4C-4272-BA0A-890370AD36D5}"/>
    <dataValidation allowBlank="1" showInputMessage="1" showErrorMessage="1" prompt="Oportunidades de mejora identificadas" sqref="A39:J40" xr:uid="{F5444C61-7AD4-4781-9F3F-D370B5570EF5}"/>
    <dataValidation allowBlank="1" showInputMessage="1" showErrorMessage="1" prompt="¿En qué consiste el producto? su objetivo" sqref="B34:J34 B36:J36" xr:uid="{D26FC342-F79C-4DE5-8DC8-A3C6EBF517ED}"/>
    <dataValidation allowBlank="1" showInputMessage="1" showErrorMessage="1" prompt="Nombre del producto" sqref="B33:J33 B35:J35" xr:uid="{6E2D11AD-9A8E-4D8D-98F7-D1949A595E17}"/>
    <dataValidation allowBlank="1" showInputMessage="1" showErrorMessage="1" prompt="¿A quién va dirigido el programa?, ¿qué característica tiene esta población que requiere ser beneficiada?" sqref="B20:J20" xr:uid="{C7A2A43D-EA3E-4E9E-92CF-D16E5826B0FB}"/>
    <dataValidation allowBlank="1" showInputMessage="1" prompt="Nombre del capítulo" sqref="B8:J10" xr:uid="{013AA0A7-ED4A-40AE-9AA8-3B2ACBBB9111}"/>
    <dataValidation allowBlank="1" sqref="A8" xr:uid="{58899047-6E20-4669-9830-113C790494DF}"/>
  </dataValidations>
  <pageMargins left="0.7" right="0.7" top="0.75" bottom="0.75" header="0.3" footer="0.3"/>
  <pageSetup scale="65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Informe para el portal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Narolin Inoa</dc:creator>
  <cp:lastModifiedBy>Narolin Inoa</cp:lastModifiedBy>
  <dcterms:created xsi:type="dcterms:W3CDTF">2024-01-08T13:49:02Z</dcterms:created>
  <dcterms:modified xsi:type="dcterms:W3CDTF">2024-01-08T13:49:23Z</dcterms:modified>
</cp:coreProperties>
</file>