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G:\Hamlet Duran - Planificación\Coordinación de Seguimiento\Transparencia\Septiembre 2022\"/>
    </mc:Choice>
  </mc:AlternateContent>
  <xr:revisionPtr revIDLastSave="0" documentId="13_ncr:1_{F9F93A4D-3921-44A7-9AF9-4E768BBF10B8}" xr6:coauthVersionLast="47" xr6:coauthVersionMax="47" xr10:uidLastSave="{00000000-0000-0000-0000-000000000000}"/>
  <bookViews>
    <workbookView xWindow="630" yWindow="0" windowWidth="28170" windowHeight="1560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9" i="1"/>
  <c r="I25" i="1" l="1"/>
  <c r="J30" i="1" l="1"/>
  <c r="I30" i="1"/>
  <c r="C16" i="1"/>
  <c r="C15" i="1"/>
  <c r="C14" i="1"/>
</calcChain>
</file>

<file path=xl/sharedStrings.xml><?xml version="1.0" encoding="utf-8"?>
<sst xmlns="http://schemas.openxmlformats.org/spreadsheetml/2006/main" count="76" uniqueCount="71">
  <si>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</si>
  <si>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</si>
  <si>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</si>
  <si>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</si>
  <si>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</si>
  <si>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</si>
  <si>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</si>
  <si>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</si>
  <si>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</si>
  <si>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</si>
  <si>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</si>
  <si>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</si>
  <si>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</si>
  <si>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</si>
  <si>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</si>
  <si>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</si>
  <si>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</si>
  <si>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</si>
  <si>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</si>
  <si>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</si>
  <si>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</si>
  <si>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</si>
  <si>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</si>
  <si>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</si>
  <si>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</si>
  <si>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</si>
  <si>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</si>
  <si>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</si>
  <si>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</si>
  <si>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</si>
  <si>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</si>
  <si>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</si>
  <si>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</si>
  <si>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</si>
  <si>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</si>
  <si>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</si>
  <si>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Informe de Evaluación Anual de las Metas Físicas-Financieras</t>
  </si>
  <si>
    <t>Subcapítulo</t>
  </si>
  <si>
    <t>Unidad Ejecutora</t>
  </si>
  <si>
    <t>Resultado Asociado:</t>
  </si>
  <si>
    <t>Ejecución Anual</t>
  </si>
  <si>
    <t>Física
(A)</t>
  </si>
  <si>
    <t>Financiera
(B)</t>
  </si>
  <si>
    <t xml:space="preserve"> Programación Anual </t>
  </si>
  <si>
    <t>Física
(C)</t>
  </si>
  <si>
    <t>Financiera
(D)</t>
  </si>
  <si>
    <t>Física 
(E)</t>
  </si>
  <si>
    <t>Financiera 
 (F)</t>
  </si>
  <si>
    <t>Física 
(%)
 G=E/C</t>
  </si>
  <si>
    <t>Financiero 
(%) 
H=F/D</t>
  </si>
  <si>
    <t>0201 - PRESIDENCIA DE LA REPUBLICA</t>
  </si>
  <si>
    <t>02 - GABINETE DE LA POLITICA SOCIAL</t>
  </si>
  <si>
    <t>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</si>
  <si>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Protección, promoción y desarrollo integral de las familias, impulsando el progreso para superar la pobreza en la República Dominicana.</t>
  </si>
  <si>
    <t>0009 - SISTEMA UNICO DE BENEFICIARIOS</t>
  </si>
  <si>
    <t>2.3.3</t>
  </si>
  <si>
    <t>12 - Protección social</t>
  </si>
  <si>
    <t>Las familias que habitan en los hogares comprendidos en las zonas I y II según el  Mapa de la Pobreza.</t>
  </si>
  <si>
    <t>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t>
  </si>
  <si>
    <t>Proveer la base de datos de elegibles a los programas sociales para que el Estado Dominicano pueda eficientizar el gasto social.</t>
  </si>
  <si>
    <t>Cantidad  de hogares contenidos en el padrón-SIUBEN</t>
  </si>
  <si>
    <t>Cantidad de encuestas realizadas</t>
  </si>
  <si>
    <t>Es el registro de todos los hogares ubicados en el territorio nacional para su categorización de acuerdo a su nivel socioeconómico o vulnerabilidad, con el fin de proveer información a los programas sociales y a los hacedores de políticas sociales para su focalización de políticas sociales en la República Dominicana.</t>
  </si>
  <si>
    <t>7365 - Hogares incluidos en  la base de datos del SIUBEN para la constitución del Registro Social Universal</t>
  </si>
  <si>
    <t>7366 - Instituciones registran  los hogares beneficiarios en la base de datos del SIUBEN Para la creación del  Registro Único de Beneficiarios</t>
  </si>
  <si>
    <t>Es el acceso de las instituciones públicas, privadas y de la sociedad civil a la base de datos del SIUBEN.</t>
  </si>
  <si>
    <t>Lineamientos para la Ejecución Presupuestaria 2022 del Gobierno General Nacional</t>
  </si>
  <si>
    <t>Logros Alcanzados:</t>
  </si>
  <si>
    <t>Se definió el protocolo de Interoperabilidad que utilizara el SIUBEN para la administración de la infraestructura de Interoperabilidad priorizando la implementación con las entidades que pertenecen al Circuito de Cuidados, como lo son INFOTEP, CONAPE, INAIPI,  SISALRIL, CONADIS, y con SeNaSA, para este año 2022 la meta era implementar tres entidades interoperando y el resto se irán integrando en el 2023.   En ese orden, se ha avanzado con SeNaSa y se inició el proceso con CONAPE.</t>
  </si>
  <si>
    <t>Durante el 2022 se gestionaron 70,021 hogares, de los cuales 54,205 fueron entrevistas completas, para un 81.95% con el objetivo de apoyar la implementación de la política nacional de Cuidados y la implementación de Bono luz en zonas focalizadas. Hasta el mes de diciembre del 2022, recibimos unas 160,705 solicitudes de puntos solidarios, de las cuales se han procesado unas 173,772 lo cual representa más del 100% de las solicitudes recibidas este mismo año.</t>
  </si>
  <si>
    <t xml:space="preserve">En el año 2023 estaremos realizado ajuste en nuestra planificación a fin de lograr una programación física-financiera lo más exacta posible.  También nos proponemos: 
1- Planificar nuevas actividades para contribuir al avance del SIUBEN en la implementación de los registros: Social Universal de Hogares y Único de Beneficiarios. 
2 - Fortalecer los procesos de planificación y formulación de proyectos de cooperación internacional y proyectos interinstitucionales.
3- Revisar y certificar la calidad del dato realizada en los tiempos previstos.
4- Renovar la infraestructura tecnológica de SIUBEN.
5- Reducir la brecha de solicitu de puntos solidarios a nivel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</si>
</sst>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0" fontId="16" fillId="7" borderId="26" xfId="2" applyNumberFormat="1" applyFont="1" applyFill="1" applyBorder="1" applyAlignment="1" applyProtection="1">
      <alignment horizontal="center" vertical="center" wrapText="1" readingOrder="1"/>
      <protection locked="0"/>
    </xf>
    <xf numFmtId="166"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5" fontId="16" fillId="0" borderId="32" xfId="0" applyNumberFormat="1" applyFont="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0" fontId="9" fillId="9" borderId="17" xfId="0" applyFont="1" applyFill="1" applyBorder="1" applyAlignment="1" applyProtection="1">
      <alignment vertical="center" wrapText="1"/>
      <protection locked="0"/>
    </xf>
    <xf numFmtId="0" fontId="9" fillId="9" borderId="33"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protection locked="0"/>
    </xf>
    <xf numFmtId="0" fontId="16" fillId="0" borderId="32" xfId="2" applyNumberFormat="1" applyFont="1" applyBorder="1" applyAlignment="1" applyProtection="1">
      <alignment horizontal="center" vertical="center" wrapText="1"/>
      <protection locked="0"/>
    </xf>
    <xf numFmtId="10" fontId="16" fillId="7" borderId="32" xfId="2" applyNumberFormat="1" applyFont="1" applyFill="1" applyBorder="1" applyAlignment="1" applyProtection="1">
      <alignment horizontal="center" vertical="center" wrapText="1" readingOrder="1"/>
      <protection locked="0"/>
    </xf>
    <xf numFmtId="166" fontId="16" fillId="7" borderId="37" xfId="0" applyNumberFormat="1" applyFont="1" applyFill="1" applyBorder="1" applyAlignment="1" applyProtection="1">
      <alignment horizontal="center" vertical="center" wrapText="1" readingOrder="1"/>
      <protection locked="0"/>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9" borderId="0" xfId="0" applyFont="1" applyFill="1" applyAlignment="1" applyProtection="1">
      <alignment horizontal="left" vertical="center" wrapText="1"/>
      <protection locked="0"/>
    </xf>
    <xf numFmtId="0" fontId="19" fillId="9" borderId="18" xfId="0" applyFont="1" applyFill="1" applyBorder="1" applyAlignment="1" applyProtection="1">
      <alignment horizontal="left" vertical="center" wrapText="1"/>
      <protection locked="0"/>
    </xf>
    <xf numFmtId="0" fontId="7" fillId="4" borderId="38" xfId="0" applyFont="1" applyFill="1" applyBorder="1" applyAlignment="1">
      <alignment horizontal="left" vertical="center"/>
    </xf>
    <xf numFmtId="0" fontId="7" fillId="4" borderId="39" xfId="0" applyFont="1" applyFill="1" applyBorder="1" applyAlignment="1">
      <alignment horizontal="left" vertical="center"/>
    </xf>
    <xf numFmtId="0" fontId="7" fillId="4" borderId="40"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9" fillId="9" borderId="34" xfId="0" applyFont="1" applyFill="1" applyBorder="1" applyAlignment="1" applyProtection="1">
      <alignment horizontal="left" vertical="center" wrapText="1"/>
      <protection locked="0"/>
    </xf>
    <xf numFmtId="0" fontId="19" fillId="9" borderId="35" xfId="0" applyFont="1" applyFill="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dataCellStyle="Percent"/>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showGridLines="0" tabSelected="1" workbookViewId="0">
      <selection activeCell="A6" sqref="A6:J6"/>
    </sheetView>
  </sheetViews>
  <sheetFormatPr defaultColWidth="11.42578125" defaultRowHeight="15" x14ac:dyDescent="0.25"/>
  <cols>
    <col min="1" max="1" width="23" style="8" customWidth="1"/>
    <col min="2" max="10" width="12.7109375" style="8" customWidth="1"/>
    <col min="11" max="11" width="11.42578125" style="8"/>
    <col min="12" max="12" width="12.7109375" bestFit="1" customWidth="1"/>
  </cols>
  <sheetData>
    <row r="1" spans="1:11" ht="21.75" thickBot="1" x14ac:dyDescent="0.3">
      <c r="A1" s="23"/>
      <c r="B1" s="79" t="s">
        <v>36</v>
      </c>
      <c r="C1" s="80"/>
      <c r="D1" s="80"/>
      <c r="E1" s="80"/>
      <c r="F1" s="80"/>
      <c r="G1" s="80"/>
      <c r="H1" s="80"/>
      <c r="I1" s="80"/>
      <c r="J1" s="81"/>
      <c r="K1" s="1"/>
    </row>
    <row r="2" spans="1:11" ht="21.75" thickBot="1" x14ac:dyDescent="0.3">
      <c r="A2" s="24"/>
      <c r="B2" s="82" t="s">
        <v>0</v>
      </c>
      <c r="C2" s="83"/>
      <c r="D2" s="82" t="s">
        <v>1</v>
      </c>
      <c r="E2" s="83"/>
      <c r="F2" s="83"/>
      <c r="G2" s="83"/>
      <c r="H2" s="84"/>
      <c r="I2" s="2" t="s">
        <v>2</v>
      </c>
      <c r="J2" s="3" t="s">
        <v>3</v>
      </c>
      <c r="K2" s="1"/>
    </row>
    <row r="3" spans="1:11" ht="21.75" thickBot="1" x14ac:dyDescent="0.3">
      <c r="A3" s="25"/>
      <c r="B3" s="85" t="s">
        <v>4</v>
      </c>
      <c r="C3" s="86"/>
      <c r="D3" s="85" t="s">
        <v>66</v>
      </c>
      <c r="E3" s="86"/>
      <c r="F3" s="86"/>
      <c r="G3" s="86"/>
      <c r="H3" s="87"/>
      <c r="I3" s="4" t="s">
        <v>5</v>
      </c>
      <c r="J3" s="5">
        <v>0</v>
      </c>
      <c r="K3" s="1"/>
    </row>
    <row r="4" spans="1:11" x14ac:dyDescent="0.25">
      <c r="A4" s="73"/>
      <c r="B4" s="74"/>
      <c r="C4" s="74"/>
      <c r="D4" s="75"/>
      <c r="E4" s="75"/>
      <c r="F4" s="75"/>
      <c r="G4" s="75"/>
      <c r="H4" s="75"/>
      <c r="I4" s="74"/>
      <c r="J4" s="76"/>
      <c r="K4" s="1"/>
    </row>
    <row r="5" spans="1:11" ht="3" customHeight="1" x14ac:dyDescent="0.25">
      <c r="A5" s="89"/>
      <c r="B5" s="90"/>
      <c r="C5" s="90"/>
      <c r="D5" s="90"/>
      <c r="E5" s="90"/>
      <c r="F5" s="90"/>
      <c r="G5" s="90"/>
      <c r="H5" s="90"/>
      <c r="I5" s="90"/>
      <c r="J5" s="91"/>
      <c r="K5" s="1"/>
    </row>
    <row r="6" spans="1:11" ht="15.75" x14ac:dyDescent="0.25">
      <c r="A6" s="92" t="s">
        <v>6</v>
      </c>
      <c r="B6" s="92"/>
      <c r="C6" s="92"/>
      <c r="D6" s="92"/>
      <c r="E6" s="92"/>
      <c r="F6" s="92"/>
      <c r="G6" s="92"/>
      <c r="H6" s="92"/>
      <c r="I6" s="92"/>
      <c r="J6" s="92"/>
      <c r="K6" s="1"/>
    </row>
    <row r="7" spans="1:11" ht="15.75" x14ac:dyDescent="0.25">
      <c r="A7" s="93" t="s">
        <v>7</v>
      </c>
      <c r="B7" s="93"/>
      <c r="C7" s="93"/>
      <c r="D7" s="93"/>
      <c r="E7" s="93"/>
      <c r="F7" s="93"/>
      <c r="G7" s="93"/>
      <c r="H7" s="93"/>
      <c r="I7" s="93"/>
      <c r="J7" s="93"/>
      <c r="K7" s="1"/>
    </row>
    <row r="8" spans="1:11" x14ac:dyDescent="0.25">
      <c r="A8" s="28" t="s">
        <v>8</v>
      </c>
      <c r="B8" s="77" t="s">
        <v>50</v>
      </c>
      <c r="C8" s="77"/>
      <c r="D8" s="77"/>
      <c r="E8" s="77"/>
      <c r="F8" s="77"/>
      <c r="G8" s="77"/>
      <c r="H8" s="77"/>
      <c r="I8" s="77"/>
      <c r="J8" s="77"/>
      <c r="K8" s="1"/>
    </row>
    <row r="9" spans="1:11" ht="15" customHeight="1" x14ac:dyDescent="0.25">
      <c r="A9" s="29" t="s">
        <v>37</v>
      </c>
      <c r="B9" s="77" t="s">
        <v>51</v>
      </c>
      <c r="C9" s="77"/>
      <c r="D9" s="77"/>
      <c r="E9" s="77"/>
      <c r="F9" s="77"/>
      <c r="G9" s="77"/>
      <c r="H9" s="77"/>
      <c r="I9" s="77"/>
      <c r="J9" s="77"/>
      <c r="K9" s="1"/>
    </row>
    <row r="10" spans="1:11" x14ac:dyDescent="0.25">
      <c r="A10" s="29" t="s">
        <v>38</v>
      </c>
      <c r="B10" s="77" t="s">
        <v>54</v>
      </c>
      <c r="C10" s="77"/>
      <c r="D10" s="77"/>
      <c r="E10" s="77"/>
      <c r="F10" s="77"/>
      <c r="G10" s="77"/>
      <c r="H10" s="77"/>
      <c r="I10" s="77"/>
      <c r="J10" s="77"/>
      <c r="K10" s="1"/>
    </row>
    <row r="11" spans="1:11" ht="61.5" customHeight="1" x14ac:dyDescent="0.25">
      <c r="A11" s="28" t="s">
        <v>9</v>
      </c>
      <c r="B11" s="78" t="s">
        <v>52</v>
      </c>
      <c r="C11" s="78"/>
      <c r="D11" s="78"/>
      <c r="E11" s="78"/>
      <c r="F11" s="78"/>
      <c r="G11" s="78"/>
      <c r="H11" s="78"/>
      <c r="I11" s="78"/>
      <c r="J11" s="78"/>
    </row>
    <row r="12" spans="1:11" ht="61.5" customHeight="1" x14ac:dyDescent="0.25">
      <c r="A12" s="28" t="s">
        <v>10</v>
      </c>
      <c r="B12" s="78" t="s">
        <v>53</v>
      </c>
      <c r="C12" s="78"/>
      <c r="D12" s="78"/>
      <c r="E12" s="78"/>
      <c r="F12" s="78"/>
      <c r="G12" s="78"/>
      <c r="H12" s="78"/>
      <c r="I12" s="78"/>
      <c r="J12" s="78"/>
    </row>
    <row r="13" spans="1:11" ht="15.75" x14ac:dyDescent="0.25">
      <c r="A13" s="59" t="s">
        <v>11</v>
      </c>
      <c r="B13" s="60"/>
      <c r="C13" s="60"/>
      <c r="D13" s="60"/>
      <c r="E13" s="60"/>
      <c r="F13" s="60"/>
      <c r="G13" s="60"/>
      <c r="H13" s="60"/>
      <c r="I13" s="60"/>
      <c r="J13" s="61"/>
    </row>
    <row r="14" spans="1:11" ht="27.75" customHeight="1" x14ac:dyDescent="0.25">
      <c r="A14" s="6" t="s">
        <v>12</v>
      </c>
      <c r="B14" s="26">
        <v>2</v>
      </c>
      <c r="C14" s="88" t="str">
        <f>IFERROR(VLOOKUP(B14,'[1]Validacion datos'!A2:B5,2,FALSE),"")</f>
        <v>DESARROLLO SOCIAL</v>
      </c>
      <c r="D14" s="88"/>
      <c r="E14" s="88"/>
      <c r="F14" s="88"/>
      <c r="G14" s="88"/>
      <c r="H14" s="88"/>
      <c r="I14" s="88"/>
      <c r="J14" s="88"/>
    </row>
    <row r="15" spans="1:11" ht="26.25" customHeight="1" x14ac:dyDescent="0.25">
      <c r="A15" s="6" t="s">
        <v>13</v>
      </c>
      <c r="B15" s="9">
        <v>2.2999999999999998</v>
      </c>
      <c r="C15" s="88" t="str">
        <f>IFERROR(VLOOKUP(B15,'[1]Validacion datos'!A8:B26,2,FALSE),"")</f>
        <v>Igualdad de derechos y oportunidades</v>
      </c>
      <c r="D15" s="88"/>
      <c r="E15" s="88"/>
      <c r="F15" s="88"/>
      <c r="G15" s="88"/>
      <c r="H15" s="88"/>
      <c r="I15" s="88"/>
      <c r="J15" s="88"/>
    </row>
    <row r="16" spans="1:11" ht="27" customHeight="1" x14ac:dyDescent="0.25">
      <c r="A16" s="6" t="s">
        <v>14</v>
      </c>
      <c r="B16" s="10" t="s">
        <v>55</v>
      </c>
      <c r="C16" s="88" t="str">
        <f>IFERROR(VLOOKUP(B16,'[1]Validacion datos'!D8:E64,2,FALSE),"")</f>
        <v>Disminuir la pobreza mediante un efectivo y eficiente sistema de protección social, que tome en cuenta las necesidades y vulnerabilidades a lo largo del ciclo de vida</v>
      </c>
      <c r="D16" s="88"/>
      <c r="E16" s="88"/>
      <c r="F16" s="88"/>
      <c r="G16" s="88"/>
      <c r="H16" s="88"/>
      <c r="I16" s="88"/>
      <c r="J16" s="88"/>
    </row>
    <row r="17" spans="1:11" ht="15.75" x14ac:dyDescent="0.25">
      <c r="A17" s="59" t="s">
        <v>15</v>
      </c>
      <c r="B17" s="60"/>
      <c r="C17" s="60"/>
      <c r="D17" s="60"/>
      <c r="E17" s="60"/>
      <c r="F17" s="60"/>
      <c r="G17" s="60"/>
      <c r="H17" s="60"/>
      <c r="I17" s="60"/>
      <c r="J17" s="61"/>
    </row>
    <row r="18" spans="1:11" x14ac:dyDescent="0.25">
      <c r="A18" s="6" t="s">
        <v>16</v>
      </c>
      <c r="B18" s="54" t="s">
        <v>56</v>
      </c>
      <c r="C18" s="54"/>
      <c r="D18" s="54"/>
      <c r="E18" s="54"/>
      <c r="F18" s="54"/>
      <c r="G18" s="54"/>
      <c r="H18" s="54"/>
      <c r="I18" s="54"/>
      <c r="J18" s="55"/>
    </row>
    <row r="19" spans="1:11" ht="51" customHeight="1" x14ac:dyDescent="0.25">
      <c r="A19" s="11" t="s">
        <v>17</v>
      </c>
      <c r="B19" s="54" t="s">
        <v>58</v>
      </c>
      <c r="C19" s="54"/>
      <c r="D19" s="54"/>
      <c r="E19" s="54"/>
      <c r="F19" s="54"/>
      <c r="G19" s="54"/>
      <c r="H19" s="54"/>
      <c r="I19" s="54"/>
      <c r="J19" s="55"/>
    </row>
    <row r="20" spans="1:11" x14ac:dyDescent="0.25">
      <c r="A20" s="11" t="s">
        <v>18</v>
      </c>
      <c r="B20" s="54" t="s">
        <v>57</v>
      </c>
      <c r="C20" s="54"/>
      <c r="D20" s="54"/>
      <c r="E20" s="54"/>
      <c r="F20" s="54"/>
      <c r="G20" s="54"/>
      <c r="H20" s="54"/>
      <c r="I20" s="54"/>
      <c r="J20" s="55"/>
    </row>
    <row r="21" spans="1:11" x14ac:dyDescent="0.25">
      <c r="A21" s="11" t="s">
        <v>39</v>
      </c>
      <c r="B21" s="54" t="s">
        <v>59</v>
      </c>
      <c r="C21" s="54"/>
      <c r="D21" s="54"/>
      <c r="E21" s="54"/>
      <c r="F21" s="54"/>
      <c r="G21" s="54"/>
      <c r="H21" s="54"/>
      <c r="I21" s="54"/>
      <c r="J21" s="55"/>
      <c r="K21" s="1"/>
    </row>
    <row r="22" spans="1:11" ht="15.75" x14ac:dyDescent="0.25">
      <c r="A22" s="59" t="s">
        <v>19</v>
      </c>
      <c r="B22" s="60"/>
      <c r="C22" s="60"/>
      <c r="D22" s="60"/>
      <c r="E22" s="60"/>
      <c r="F22" s="60"/>
      <c r="G22" s="60"/>
      <c r="H22" s="60"/>
      <c r="I22" s="60"/>
      <c r="J22" s="61"/>
    </row>
    <row r="23" spans="1:11" ht="15.75" x14ac:dyDescent="0.25">
      <c r="A23" s="56" t="s">
        <v>20</v>
      </c>
      <c r="B23" s="57"/>
      <c r="C23" s="57"/>
      <c r="D23" s="57"/>
      <c r="E23" s="57"/>
      <c r="F23" s="57"/>
      <c r="G23" s="57"/>
      <c r="H23" s="57"/>
      <c r="I23" s="57"/>
      <c r="J23" s="58"/>
      <c r="K23" s="1"/>
    </row>
    <row r="24" spans="1:11" ht="15" customHeight="1" x14ac:dyDescent="0.25">
      <c r="A24" s="62" t="s">
        <v>21</v>
      </c>
      <c r="B24" s="63"/>
      <c r="C24" s="64" t="s">
        <v>22</v>
      </c>
      <c r="D24" s="66"/>
      <c r="E24" s="66"/>
      <c r="F24" s="66" t="s">
        <v>23</v>
      </c>
      <c r="G24" s="66"/>
      <c r="H24" s="63"/>
      <c r="I24" s="64" t="s">
        <v>24</v>
      </c>
      <c r="J24" s="65"/>
    </row>
    <row r="25" spans="1:11" x14ac:dyDescent="0.25">
      <c r="A25" s="67">
        <v>302146892</v>
      </c>
      <c r="B25" s="68"/>
      <c r="C25" s="95">
        <v>309546892</v>
      </c>
      <c r="D25" s="96"/>
      <c r="E25" s="97"/>
      <c r="F25" s="95">
        <v>300647008.82999998</v>
      </c>
      <c r="G25" s="96"/>
      <c r="H25" s="97"/>
      <c r="I25" s="69">
        <f>F25/C25</f>
        <v>0.97124867540262683</v>
      </c>
      <c r="J25" s="70"/>
    </row>
    <row r="26" spans="1:11" ht="15.75" x14ac:dyDescent="0.25">
      <c r="A26" s="56" t="s">
        <v>25</v>
      </c>
      <c r="B26" s="57"/>
      <c r="C26" s="57"/>
      <c r="D26" s="57"/>
      <c r="E26" s="57"/>
      <c r="F26" s="57"/>
      <c r="G26" s="57"/>
      <c r="H26" s="57"/>
      <c r="I26" s="57"/>
      <c r="J26" s="58"/>
      <c r="K26" s="1"/>
    </row>
    <row r="27" spans="1:11" x14ac:dyDescent="0.25">
      <c r="A27" s="7"/>
      <c r="B27"/>
      <c r="C27" s="71" t="s">
        <v>26</v>
      </c>
      <c r="D27" s="72"/>
      <c r="E27" s="71" t="s">
        <v>43</v>
      </c>
      <c r="F27" s="72"/>
      <c r="G27" s="71" t="s">
        <v>40</v>
      </c>
      <c r="H27" s="71"/>
      <c r="I27" s="71" t="s">
        <v>27</v>
      </c>
      <c r="J27" s="94"/>
    </row>
    <row r="28" spans="1:11" ht="38.25" x14ac:dyDescent="0.25">
      <c r="A28" s="12" t="s">
        <v>28</v>
      </c>
      <c r="B28" s="13" t="s">
        <v>29</v>
      </c>
      <c r="C28" s="13" t="s">
        <v>41</v>
      </c>
      <c r="D28" s="13" t="s">
        <v>42</v>
      </c>
      <c r="E28" s="13" t="s">
        <v>44</v>
      </c>
      <c r="F28" s="13" t="s">
        <v>45</v>
      </c>
      <c r="G28" s="13" t="s">
        <v>46</v>
      </c>
      <c r="H28" s="13" t="s">
        <v>47</v>
      </c>
      <c r="I28" s="13" t="s">
        <v>48</v>
      </c>
      <c r="J28" s="14" t="s">
        <v>49</v>
      </c>
    </row>
    <row r="29" spans="1:11" ht="60" x14ac:dyDescent="0.25">
      <c r="A29" s="15" t="s">
        <v>63</v>
      </c>
      <c r="B29" s="16" t="s">
        <v>60</v>
      </c>
      <c r="C29" s="31">
        <v>0.75</v>
      </c>
      <c r="D29" s="17">
        <v>174803959</v>
      </c>
      <c r="E29" s="31">
        <v>0.75</v>
      </c>
      <c r="F29" s="17">
        <v>174803959</v>
      </c>
      <c r="G29" s="35">
        <v>0.62</v>
      </c>
      <c r="H29" s="17">
        <v>176498720.40000001</v>
      </c>
      <c r="I29" s="18">
        <f>IF(G29&gt;0,G29/C29,0)</f>
        <v>0.82666666666666666</v>
      </c>
      <c r="J29" s="19">
        <f>IF(H29&gt;0,H29/D29,0)</f>
        <v>1.0096952117657703</v>
      </c>
    </row>
    <row r="30" spans="1:11" ht="72" x14ac:dyDescent="0.25">
      <c r="A30" s="20" t="s">
        <v>64</v>
      </c>
      <c r="B30" s="21" t="s">
        <v>61</v>
      </c>
      <c r="C30" s="32">
        <v>5</v>
      </c>
      <c r="D30" s="22">
        <v>79905939</v>
      </c>
      <c r="E30" s="32">
        <v>5</v>
      </c>
      <c r="F30" s="22">
        <v>79905939</v>
      </c>
      <c r="G30" s="36">
        <v>6</v>
      </c>
      <c r="H30" s="22">
        <v>77999409.480000004</v>
      </c>
      <c r="I30" s="37">
        <f>IF(G30&gt;0,G30/C30,0)</f>
        <v>1.2</v>
      </c>
      <c r="J30" s="38">
        <f>IF(H30&gt;0,H30/D30,0)</f>
        <v>0.97614032769203807</v>
      </c>
    </row>
    <row r="31" spans="1:11" ht="15.75" x14ac:dyDescent="0.25">
      <c r="A31" s="43" t="s">
        <v>30</v>
      </c>
      <c r="B31" s="44"/>
      <c r="C31" s="44"/>
      <c r="D31" s="44"/>
      <c r="E31" s="44"/>
      <c r="F31" s="44"/>
      <c r="G31" s="44"/>
      <c r="H31" s="44"/>
      <c r="I31" s="44"/>
      <c r="J31" s="45"/>
    </row>
    <row r="32" spans="1:11" ht="15.75" x14ac:dyDescent="0.25">
      <c r="A32" s="56" t="s">
        <v>31</v>
      </c>
      <c r="B32" s="57"/>
      <c r="C32" s="57"/>
      <c r="D32" s="57"/>
      <c r="E32" s="57"/>
      <c r="F32" s="57"/>
      <c r="G32" s="57"/>
      <c r="H32" s="57"/>
      <c r="I32" s="57"/>
      <c r="J32" s="58"/>
      <c r="K32" s="1"/>
    </row>
    <row r="33" spans="1:11" ht="15" customHeight="1" x14ac:dyDescent="0.25">
      <c r="A33" s="30" t="s">
        <v>32</v>
      </c>
      <c r="B33" s="39" t="s">
        <v>63</v>
      </c>
      <c r="C33" s="39"/>
      <c r="D33" s="39"/>
      <c r="E33" s="39"/>
      <c r="F33" s="39"/>
      <c r="G33" s="39"/>
      <c r="H33" s="39"/>
      <c r="I33" s="39"/>
      <c r="J33" s="40"/>
    </row>
    <row r="34" spans="1:11" ht="51" customHeight="1" x14ac:dyDescent="0.25">
      <c r="A34" s="33" t="s">
        <v>33</v>
      </c>
      <c r="B34" s="41" t="s">
        <v>62</v>
      </c>
      <c r="C34" s="41"/>
      <c r="D34" s="41"/>
      <c r="E34" s="41"/>
      <c r="F34" s="41"/>
      <c r="G34" s="41"/>
      <c r="H34" s="41"/>
      <c r="I34" s="41"/>
      <c r="J34" s="42"/>
    </row>
    <row r="35" spans="1:11" ht="60.75" customHeight="1" x14ac:dyDescent="0.25">
      <c r="A35" s="30" t="s">
        <v>67</v>
      </c>
      <c r="B35" s="39" t="s">
        <v>69</v>
      </c>
      <c r="C35" s="39"/>
      <c r="D35" s="39"/>
      <c r="E35" s="39"/>
      <c r="F35" s="39"/>
      <c r="G35" s="39"/>
      <c r="H35" s="39"/>
      <c r="I35" s="39"/>
      <c r="J35" s="40"/>
    </row>
    <row r="36" spans="1:11" ht="42.75" customHeight="1" x14ac:dyDescent="0.25">
      <c r="A36" s="33" t="s">
        <v>32</v>
      </c>
      <c r="B36" s="41" t="s">
        <v>64</v>
      </c>
      <c r="C36" s="41"/>
      <c r="D36" s="41"/>
      <c r="E36" s="41"/>
      <c r="F36" s="41"/>
      <c r="G36" s="41"/>
      <c r="H36" s="41"/>
      <c r="I36" s="41"/>
      <c r="J36" s="42"/>
    </row>
    <row r="37" spans="1:11" ht="42.75" customHeight="1" x14ac:dyDescent="0.25">
      <c r="A37" s="30" t="s">
        <v>33</v>
      </c>
      <c r="B37" s="39" t="s">
        <v>65</v>
      </c>
      <c r="C37" s="39"/>
      <c r="D37" s="39"/>
      <c r="E37" s="39"/>
      <c r="F37" s="39"/>
      <c r="G37" s="39"/>
      <c r="H37" s="39"/>
      <c r="I37" s="39"/>
      <c r="J37" s="40"/>
    </row>
    <row r="38" spans="1:11" ht="79.5" customHeight="1" x14ac:dyDescent="0.25">
      <c r="A38" s="34" t="s">
        <v>67</v>
      </c>
      <c r="B38" s="52" t="s">
        <v>68</v>
      </c>
      <c r="C38" s="52"/>
      <c r="D38" s="52"/>
      <c r="E38" s="52"/>
      <c r="F38" s="52"/>
      <c r="G38" s="52"/>
      <c r="H38" s="52"/>
      <c r="I38" s="52"/>
      <c r="J38" s="53"/>
    </row>
    <row r="39" spans="1:11" ht="15.75" x14ac:dyDescent="0.25">
      <c r="A39" s="43" t="s">
        <v>34</v>
      </c>
      <c r="B39" s="44"/>
      <c r="C39" s="44"/>
      <c r="D39" s="44"/>
      <c r="E39" s="44"/>
      <c r="F39" s="44"/>
      <c r="G39" s="44"/>
      <c r="H39" s="44"/>
      <c r="I39" s="44"/>
      <c r="J39" s="45"/>
    </row>
    <row r="40" spans="1:11" ht="15.75" x14ac:dyDescent="0.25">
      <c r="A40" s="46" t="s">
        <v>35</v>
      </c>
      <c r="B40" s="47"/>
      <c r="C40" s="47"/>
      <c r="D40" s="47"/>
      <c r="E40" s="47"/>
      <c r="F40" s="47"/>
      <c r="G40" s="47"/>
      <c r="H40" s="47"/>
      <c r="I40" s="47"/>
      <c r="J40" s="48"/>
      <c r="K40" s="1"/>
    </row>
    <row r="41" spans="1:11" ht="123.75" customHeight="1" x14ac:dyDescent="0.25">
      <c r="A41" s="49" t="s">
        <v>70</v>
      </c>
      <c r="B41" s="50"/>
      <c r="C41" s="50"/>
      <c r="D41" s="50"/>
      <c r="E41" s="50"/>
      <c r="F41" s="50"/>
      <c r="G41" s="50"/>
      <c r="H41" s="50"/>
      <c r="I41" s="50"/>
      <c r="J41" s="51"/>
    </row>
    <row r="42" spans="1:11" ht="15.75" customHeight="1" x14ac:dyDescent="0.25">
      <c r="A42" s="27"/>
      <c r="B42" s="27"/>
      <c r="C42" s="27"/>
      <c r="D42" s="27"/>
      <c r="E42" s="27"/>
      <c r="F42" s="27"/>
      <c r="G42" s="27"/>
      <c r="H42" s="27"/>
      <c r="I42" s="27"/>
      <c r="J42" s="27"/>
    </row>
    <row r="43" spans="1:11" x14ac:dyDescent="0.25">
      <c r="A43" s="27"/>
      <c r="B43" s="27"/>
      <c r="C43" s="27"/>
      <c r="D43" s="27"/>
      <c r="E43" s="27"/>
      <c r="F43" s="27"/>
      <c r="G43" s="27"/>
      <c r="H43" s="27"/>
      <c r="I43" s="27"/>
      <c r="J43" s="27"/>
    </row>
  </sheetData>
  <mergeCells count="49">
    <mergeCell ref="C15:J15"/>
    <mergeCell ref="A5:J5"/>
    <mergeCell ref="A6:J6"/>
    <mergeCell ref="A7:J7"/>
    <mergeCell ref="C14:J14"/>
    <mergeCell ref="C16:J16"/>
    <mergeCell ref="A17:J17"/>
    <mergeCell ref="B18:J18"/>
    <mergeCell ref="B19:J19"/>
    <mergeCell ref="B20:J20"/>
    <mergeCell ref="I27:J27"/>
    <mergeCell ref="E27:F27"/>
    <mergeCell ref="C25:E25"/>
    <mergeCell ref="F25:H25"/>
    <mergeCell ref="B1:J1"/>
    <mergeCell ref="B2:C2"/>
    <mergeCell ref="D2:H2"/>
    <mergeCell ref="B3:C3"/>
    <mergeCell ref="D3:H3"/>
    <mergeCell ref="A4:J4"/>
    <mergeCell ref="B8:J8"/>
    <mergeCell ref="B11:J11"/>
    <mergeCell ref="B12:J12"/>
    <mergeCell ref="A13:J13"/>
    <mergeCell ref="B9:J9"/>
    <mergeCell ref="B10:J10"/>
    <mergeCell ref="B33:J33"/>
    <mergeCell ref="B34:J34"/>
    <mergeCell ref="A25:B25"/>
    <mergeCell ref="I25:J25"/>
    <mergeCell ref="A26:J26"/>
    <mergeCell ref="C27:D27"/>
    <mergeCell ref="G27:H27"/>
    <mergeCell ref="B21:J21"/>
    <mergeCell ref="A31:J31"/>
    <mergeCell ref="A32:J32"/>
    <mergeCell ref="A22:J22"/>
    <mergeCell ref="A23:J23"/>
    <mergeCell ref="A24:B24"/>
    <mergeCell ref="I24:J24"/>
    <mergeCell ref="C24:E24"/>
    <mergeCell ref="F24:H24"/>
    <mergeCell ref="B35:J35"/>
    <mergeCell ref="B36:J36"/>
    <mergeCell ref="A39:J39"/>
    <mergeCell ref="A40:J40"/>
    <mergeCell ref="A41:J41"/>
    <mergeCell ref="B37:J37"/>
    <mergeCell ref="B38:J38"/>
  </mergeCells>
  <phoneticPr fontId="20" type="noConversion"/>
  <dataValidations count="14">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A25:C25" xr:uid="{00000000-0002-0000-0000-000007000000}"/>
    <dataValidation allowBlank="1" showInputMessage="1" showErrorMessage="1" prompt="Oportunidades de mejora identificadas" sqref="A41:J43" xr:uid="{00000000-0002-0000-0000-000008000000}"/>
    <dataValidation allowBlank="1" showInputMessage="1" showErrorMessage="1" prompt="¿En qué consiste el producto? su objetivo" sqref="C34:J34 B34:B35 C37:J37 B37:B38" xr:uid="{03B945E4-CAAB-464D-87DC-7582695138D1}"/>
    <dataValidation allowBlank="1" showInputMessage="1" showErrorMessage="1" prompt="Nombre del producto" sqref="B33:J33 B36:J36" xr:uid="{D74B24BF-CB1B-436A-A71E-76CFF62A7DB9}"/>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5" fitToHeight="0" orientation="portrait" r:id="rId1"/>
  <ignoredErrors>
    <ignoredError sqref="I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Hamlet Durán</cp:lastModifiedBy>
  <cp:lastPrinted>2023-01-16T17:19:30Z</cp:lastPrinted>
  <dcterms:created xsi:type="dcterms:W3CDTF">2021-03-22T15:50:10Z</dcterms:created>
  <dcterms:modified xsi:type="dcterms:W3CDTF">2023-01-20T17:07:58Z</dcterms:modified>
</cp:coreProperties>
</file>