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F:\Documents\Documents\2022\Finanzas\Presupuesto\Enero\"/>
    </mc:Choice>
  </mc:AlternateContent>
  <xr:revisionPtr revIDLastSave="0" documentId="8_{A0FAC57A-29A6-44E9-95C5-692E7A99BB6C}" xr6:coauthVersionLast="47" xr6:coauthVersionMax="47" xr10:uidLastSave="{00000000-0000-0000-0000-000000000000}"/>
  <bookViews>
    <workbookView xWindow="-120" yWindow="-120" windowWidth="29040" windowHeight="15840" firstSheet="1" activeTab="3" xr2:uid="{00000000-000D-0000-FFFF-FFFF00000000}"/>
  </bookViews>
  <sheets>
    <sheet name="Plantilla Presupuesto" sheetId="1" r:id="rId1"/>
    <sheet name="Sheet1" sheetId="3" r:id="rId2"/>
    <sheet name="Sheet2" sheetId="4" r:id="rId3"/>
    <sheet name="Sheet5" sheetId="7" r:id="rId4"/>
    <sheet name="Sheet3" sheetId="5" r:id="rId5"/>
    <sheet name="Sheet4" sheetId="6" r:id="rId6"/>
  </sheets>
  <definedNames>
    <definedName name="_xlnm.Print_Titles" localSheetId="2">Sheet2!$1:$11</definedName>
    <definedName name="_xlnm.Print_Titles" localSheetId="5">Sheet4!$1:$9</definedName>
    <definedName name="_xlnm.Print_Titles" localSheetId="3">Sheet5!$1:$8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10" i="7" l="1"/>
  <c r="C16" i="7"/>
  <c r="C26" i="7"/>
  <c r="C36" i="7"/>
  <c r="C52" i="7"/>
  <c r="P62" i="7"/>
  <c r="P61" i="7"/>
  <c r="P60" i="7"/>
  <c r="P59" i="7"/>
  <c r="P58" i="7"/>
  <c r="P57" i="7"/>
  <c r="P56" i="7"/>
  <c r="P55" i="7"/>
  <c r="P54" i="7"/>
  <c r="P53" i="7"/>
  <c r="O52" i="7"/>
  <c r="N52" i="7"/>
  <c r="M52" i="7"/>
  <c r="L52" i="7"/>
  <c r="K52" i="7"/>
  <c r="J52" i="7"/>
  <c r="I52" i="7"/>
  <c r="H52" i="7"/>
  <c r="G52" i="7"/>
  <c r="F52" i="7"/>
  <c r="E52" i="7"/>
  <c r="D52" i="7"/>
  <c r="B52" i="7"/>
  <c r="P36" i="7"/>
  <c r="O36" i="7"/>
  <c r="N36" i="7"/>
  <c r="M36" i="7"/>
  <c r="L36" i="7"/>
  <c r="K36" i="7"/>
  <c r="J36" i="7"/>
  <c r="I36" i="7"/>
  <c r="H36" i="7"/>
  <c r="G36" i="7"/>
  <c r="F36" i="7"/>
  <c r="E36" i="7"/>
  <c r="D36" i="7"/>
  <c r="B36" i="7"/>
  <c r="P35" i="7"/>
  <c r="P33" i="7"/>
  <c r="P32" i="7"/>
  <c r="P31" i="7"/>
  <c r="P30" i="7"/>
  <c r="P29" i="7"/>
  <c r="P28" i="7"/>
  <c r="P27" i="7"/>
  <c r="O26" i="7"/>
  <c r="N26" i="7"/>
  <c r="M26" i="7"/>
  <c r="L26" i="7"/>
  <c r="K26" i="7"/>
  <c r="J26" i="7"/>
  <c r="I26" i="7"/>
  <c r="H26" i="7"/>
  <c r="G26" i="7"/>
  <c r="F26" i="7"/>
  <c r="D26" i="7"/>
  <c r="B26" i="7"/>
  <c r="P25" i="7"/>
  <c r="P24" i="7"/>
  <c r="P23" i="7"/>
  <c r="P22" i="7"/>
  <c r="P21" i="7"/>
  <c r="P20" i="7"/>
  <c r="P19" i="7"/>
  <c r="P18" i="7"/>
  <c r="P17" i="7"/>
  <c r="O16" i="7"/>
  <c r="N16" i="7"/>
  <c r="M16" i="7"/>
  <c r="L16" i="7"/>
  <c r="K16" i="7"/>
  <c r="J16" i="7"/>
  <c r="I16" i="7"/>
  <c r="H16" i="7"/>
  <c r="G16" i="7"/>
  <c r="F16" i="7"/>
  <c r="D16" i="7"/>
  <c r="B16" i="7"/>
  <c r="P15" i="7"/>
  <c r="P12" i="7"/>
  <c r="P11" i="7"/>
  <c r="O10" i="7"/>
  <c r="N10" i="7"/>
  <c r="M10" i="7"/>
  <c r="L10" i="7"/>
  <c r="K10" i="7"/>
  <c r="J10" i="7"/>
  <c r="I10" i="7"/>
  <c r="H10" i="7"/>
  <c r="G10" i="7"/>
  <c r="F10" i="7"/>
  <c r="D10" i="7"/>
  <c r="B10" i="7"/>
  <c r="G83" i="7" l="1"/>
  <c r="H83" i="7"/>
  <c r="J83" i="7"/>
  <c r="C83" i="7"/>
  <c r="I83" i="7"/>
  <c r="B83" i="7"/>
  <c r="K83" i="7"/>
  <c r="P52" i="7"/>
  <c r="O83" i="7"/>
  <c r="M83" i="7"/>
  <c r="P16" i="7"/>
  <c r="D83" i="7"/>
  <c r="L83" i="7"/>
  <c r="F83" i="7"/>
  <c r="N83" i="7"/>
  <c r="P26" i="7"/>
  <c r="P83" i="7" s="1"/>
  <c r="P10" i="7"/>
  <c r="E83" i="7"/>
  <c r="C17" i="1"/>
  <c r="C75" i="1" s="1"/>
  <c r="C88" i="1" l="1"/>
  <c r="B75" i="1"/>
  <c r="B88" i="1" s="1"/>
</calcChain>
</file>

<file path=xl/sharedStrings.xml><?xml version="1.0" encoding="utf-8"?>
<sst xmlns="http://schemas.openxmlformats.org/spreadsheetml/2006/main" count="819" uniqueCount="466">
  <si>
    <t>VICEPRESIDENCIA DE LA REPUBLICA DOMINICANA</t>
  </si>
  <si>
    <t xml:space="preserve">Definición de conceptos: </t>
  </si>
  <si>
    <t>SISTEMA UNICO DE BENEFICIARIOS (SIUBEN)</t>
  </si>
  <si>
    <t>1. Presupuesto Aprobado: Se refiere al presupuesto aprobado en la Ley de Presupuesto General del Estado</t>
  </si>
  <si>
    <t>Notas:</t>
  </si>
  <si>
    <t xml:space="preserve">2. Presupuesto Modificado: Se refiere al presupuesto aprobado en caso de que el Congreso Nacional apruebe un presupuesto complementario. </t>
  </si>
  <si>
    <t xml:space="preserve">Presupuesto de Gastos y Aplicaciones Financieras </t>
  </si>
  <si>
    <t>En RD$</t>
  </si>
  <si>
    <t xml:space="preserve">1. La columna presupuesto modificado se agrega si se aprueba un presupuesto complementario. </t>
  </si>
  <si>
    <t xml:space="preserve">2. Se presenta la clasificación objetal del gasto al nivel de cuenta. </t>
  </si>
  <si>
    <t xml:space="preserve"> </t>
  </si>
  <si>
    <t>Detalle</t>
  </si>
  <si>
    <t>Presupuesto Aprobado</t>
  </si>
  <si>
    <t>Presupuesto Modificado</t>
  </si>
  <si>
    <t>2 - GASTOS</t>
  </si>
  <si>
    <t xml:space="preserve">Total </t>
  </si>
  <si>
    <t xml:space="preserve">Enero </t>
  </si>
  <si>
    <t>Marzo</t>
  </si>
  <si>
    <t>Abril</t>
  </si>
  <si>
    <t>Mayo</t>
  </si>
  <si>
    <t>Junio</t>
  </si>
  <si>
    <t>Julio</t>
  </si>
  <si>
    <t>Septiembre</t>
  </si>
  <si>
    <t>Diciembre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</si>
  <si>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</si>
  <si>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</si>
  <si>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</si>
  <si>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</si>
  <si>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</si>
  <si>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</si>
  <si>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</si>
  <si>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</si>
  <si>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</si>
  <si>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</si>
  <si>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</si>
  <si>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</si>
  <si>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</si>
  <si>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</si>
  <si>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</si>
  <si>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</si>
  <si>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</si>
  <si>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</si>
  <si>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</si>
  <si>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</si>
  <si>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</si>
  <si>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</si>
  <si>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</si>
  <si>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</si>
  <si>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</si>
  <si>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</si>
  <si>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</si>
  <si>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</si>
  <si>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</si>
  <si>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</si>
  <si>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</si>
  <si>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</si>
  <si>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</si>
  <si>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</si>
  <si>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</si>
  <si>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</si>
  <si>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</si>
  <si>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</si>
  <si>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</si>
  <si>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2.5.5 - TRANSFERENCIAS DE CAPITAL A INSTITUCIONES PÚBLICAS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</si>
  <si>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</si>
  <si>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</si>
  <si>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</si>
  <si>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</si>
  <si>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EDUCACIONAL Y RECREATIVO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</si>
  <si>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</si>
  <si>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</si>
  <si>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</si>
  <si>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</si>
  <si>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BIÓLOGICOS CULTIVABLES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</si>
  <si>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</si>
  <si>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</si>
  <si>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</si>
  <si>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</si>
  <si>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</si>
  <si>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</si>
  <si>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</si>
  <si>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</si>
  <si>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</si>
  <si>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</si>
  <si>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</si>
  <si>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</si>
  <si>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</si>
  <si>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</si>
  <si>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Gastos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</si>
  <si>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</si>
  <si>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</si>
  <si>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</si>
  <si>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</si>
  <si>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</si>
  <si>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</si>
  <si>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</si>
  <si>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</si>
  <si>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</si>
  <si>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TOTAL APLICACIONES FINANCIERAS</t>
  </si>
  <si>
    <t>TOTAL GASTOS Y APLICACIONES FINANCIERAS</t>
  </si>
  <si>
    <t>Fuente: sigef</t>
  </si>
  <si>
    <t>Fuente: SIGEF</t>
  </si>
  <si>
    <t>Thelbia Fernández</t>
  </si>
  <si>
    <t xml:space="preserve"> 2.6.2 - MOBILIARIO Y EQUIPO EDUCACIONAL Y RECREATIVO</t>
  </si>
  <si>
    <t>2.6.3 - EQUIPO INSTRUMENTAL, CIENTIFICO Y LABORATORIO</t>
  </si>
  <si>
    <t>FORMULACION 2019</t>
  </si>
  <si>
    <t>EJECUCION PRESUPUESTARIA AÑO 2022</t>
  </si>
  <si>
    <t> OBJETAL</t>
  </si>
  <si>
    <t>DENOMINACIÓN</t>
  </si>
  <si>
    <t>PRESUPUESTO AÑO 2022</t>
  </si>
  <si>
    <t xml:space="preserve">EJECUCION ACUMULADA </t>
  </si>
  <si>
    <t>PRESUPUESTO DISPONIBLE</t>
  </si>
  <si>
    <t>2.1.1.1.01</t>
  </si>
  <si>
    <t>Sueldos fijos</t>
  </si>
  <si>
    <t>2.1.1.2.08</t>
  </si>
  <si>
    <t>Sueldo personal de caracter temporal</t>
  </si>
  <si>
    <t>2.1.1.4.01</t>
  </si>
  <si>
    <t>Sueldo Anual No. 13</t>
  </si>
  <si>
    <t>2.1.1.5.01</t>
  </si>
  <si>
    <t>Prestaciones Económicas</t>
  </si>
  <si>
    <t>2.1.1.5.04</t>
  </si>
  <si>
    <t>Proporción de vacaciones no disfrutadas</t>
  </si>
  <si>
    <t>2.1.2.2.05</t>
  </si>
  <si>
    <t>Compensación por servicios de seguridad</t>
  </si>
  <si>
    <t>2.1.2.2.06</t>
  </si>
  <si>
    <t>Incentivo por Rendimiento Individual</t>
  </si>
  <si>
    <t>2.1.5.1.01</t>
  </si>
  <si>
    <t>Contribuciones al seguro de salud</t>
  </si>
  <si>
    <t>2.1.5.2.01</t>
  </si>
  <si>
    <t>Contribuciones al seguro de pensiones</t>
  </si>
  <si>
    <t>2.1.5.3.01</t>
  </si>
  <si>
    <t>Contribuciones al seguro de riesgo laboral</t>
  </si>
  <si>
    <t>Sub-total</t>
  </si>
  <si>
    <t>2.2.1.2.01</t>
  </si>
  <si>
    <t>Servicio  de larga distancia</t>
  </si>
  <si>
    <t>2.2.1.3.01</t>
  </si>
  <si>
    <t>Teléfono local</t>
  </si>
  <si>
    <t>2.2.1.5.01</t>
  </si>
  <si>
    <t>Servicio de Internet</t>
  </si>
  <si>
    <t>2.2.1.6.01</t>
  </si>
  <si>
    <t>Electricidad</t>
  </si>
  <si>
    <t>2.2.1.7.01</t>
  </si>
  <si>
    <t>Agua</t>
  </si>
  <si>
    <t>2.2.1.8.01</t>
  </si>
  <si>
    <t>Residuos sólidos</t>
  </si>
  <si>
    <t>2.2.2.1.01</t>
  </si>
  <si>
    <t>Publicidad y propaganda</t>
  </si>
  <si>
    <t>2.2.2.2.01</t>
  </si>
  <si>
    <t xml:space="preserve">Impresión y encuadernación </t>
  </si>
  <si>
    <t>2.2.3.1.01</t>
  </si>
  <si>
    <t>Viáticos dentro del país</t>
  </si>
  <si>
    <t>2.2.3.2.01</t>
  </si>
  <si>
    <t>Viáticos fuera del país</t>
  </si>
  <si>
    <t>2.2.4.1.01</t>
  </si>
  <si>
    <t>Pasajes</t>
  </si>
  <si>
    <t>2.2.4.2.01</t>
  </si>
  <si>
    <t>Fletes</t>
  </si>
  <si>
    <t>2.2.4.3.01</t>
  </si>
  <si>
    <t>Almacenaje</t>
  </si>
  <si>
    <t>2.2.4.4.01</t>
  </si>
  <si>
    <t>Peaje</t>
  </si>
  <si>
    <t>2.2.5.1.01</t>
  </si>
  <si>
    <t>Edificios y locales</t>
  </si>
  <si>
    <t>2.2.5.3.01</t>
  </si>
  <si>
    <t>Alquiler equipo esucacional</t>
  </si>
  <si>
    <t>2.2.5.3.04</t>
  </si>
  <si>
    <t>Alquiler equipo de oficina y muebles</t>
  </si>
  <si>
    <t>2.2.5.4.01</t>
  </si>
  <si>
    <t>Equipos de transporte</t>
  </si>
  <si>
    <t>2.2.5.9.01</t>
  </si>
  <si>
    <t>Licencias informáticas</t>
  </si>
  <si>
    <t>2.2.6.1.01</t>
  </si>
  <si>
    <t>Seguro de bienes inmuebles</t>
  </si>
  <si>
    <t>2.2.6.2.01</t>
  </si>
  <si>
    <t>Seguro de bienes muebles</t>
  </si>
  <si>
    <t>2.2.6.3.01</t>
  </si>
  <si>
    <t>Seguros de personas</t>
  </si>
  <si>
    <t>2.2.7.1.01</t>
  </si>
  <si>
    <t>Obras menores</t>
  </si>
  <si>
    <t>2.2.7.2.01</t>
  </si>
  <si>
    <t>Mantenimiento y reparación equipo muebles y equipos de oficina</t>
  </si>
  <si>
    <t>2.2.7.2.02</t>
  </si>
  <si>
    <t>Mantenimiento y reparación equipo para computación</t>
  </si>
  <si>
    <t>2.2.7.2.03</t>
  </si>
  <si>
    <t>Mantenimiento y reparación equipos de comunicación</t>
  </si>
  <si>
    <t>2.2.7.2.06</t>
  </si>
  <si>
    <t xml:space="preserve">Mantenimiento y reparación equipos de transporte, tracción </t>
  </si>
  <si>
    <t>2.2.7.2.08</t>
  </si>
  <si>
    <t>Servicios de mantenimiento, desmonte e instalación</t>
  </si>
  <si>
    <t>2.2.8.5.01</t>
  </si>
  <si>
    <t>Fumigación</t>
  </si>
  <si>
    <t>2.2.8.5.02</t>
  </si>
  <si>
    <t>Lavandería</t>
  </si>
  <si>
    <t>2.2.8.5.03</t>
  </si>
  <si>
    <t>Limpieza e higiene</t>
  </si>
  <si>
    <t>2.2.8.6.01</t>
  </si>
  <si>
    <t>Organización eventos generales</t>
  </si>
  <si>
    <t>2.2.8.6.02</t>
  </si>
  <si>
    <t>Festividades</t>
  </si>
  <si>
    <t>2.2.8.6.03</t>
  </si>
  <si>
    <t>Actuaciones deportivas</t>
  </si>
  <si>
    <t>2.2.8.7.04</t>
  </si>
  <si>
    <t>Servicio de capacitación</t>
  </si>
  <si>
    <t>2.2.8.7.06</t>
  </si>
  <si>
    <t>Otros Servicios técnicos y profesionales</t>
  </si>
  <si>
    <t>2.2.8.8.01</t>
  </si>
  <si>
    <t>Impuestos</t>
  </si>
  <si>
    <t>2.2.8.8.02</t>
  </si>
  <si>
    <t xml:space="preserve">Derechos </t>
  </si>
  <si>
    <t>2.2.8.8.03</t>
  </si>
  <si>
    <t>Tasas</t>
  </si>
  <si>
    <t>2.2.8.9.05</t>
  </si>
  <si>
    <t>Otros gastos operativos</t>
  </si>
  <si>
    <t>2.2.9.2.01</t>
  </si>
  <si>
    <t>Servicios de alimentación</t>
  </si>
  <si>
    <t>2.3.1.1.01</t>
  </si>
  <si>
    <t>Alimentos y bebidas</t>
  </si>
  <si>
    <t>2.3.1.3.03</t>
  </si>
  <si>
    <t xml:space="preserve">Productos forestales </t>
  </si>
  <si>
    <t>2.3.2.3.01</t>
  </si>
  <si>
    <t>Prendas de vestir</t>
  </si>
  <si>
    <t>2.3.2.4.01</t>
  </si>
  <si>
    <t>Calzados</t>
  </si>
  <si>
    <t>2.3.3.1.01</t>
  </si>
  <si>
    <t>Papel de escritorio</t>
  </si>
  <si>
    <t>2.3.3.2.01</t>
  </si>
  <si>
    <t>Productos de papel y cartón</t>
  </si>
  <si>
    <t>2.3.3.3.01</t>
  </si>
  <si>
    <t xml:space="preserve">Producto de Artes gráficas </t>
  </si>
  <si>
    <t>2.3.3.4.01</t>
  </si>
  <si>
    <t>Libros revistas y periódicos</t>
  </si>
  <si>
    <t>2.3.3.5.01</t>
  </si>
  <si>
    <t>Texto de enseñanza</t>
  </si>
  <si>
    <t>2.3.4.1.01</t>
  </si>
  <si>
    <t>Productos medicinales para uso humano</t>
  </si>
  <si>
    <t>2.3.5.1.01</t>
  </si>
  <si>
    <t>Cueros y pieles</t>
  </si>
  <si>
    <t>2.3.5.2.01</t>
  </si>
  <si>
    <t>Artículos de cuero</t>
  </si>
  <si>
    <t>2.3.5.3.01</t>
  </si>
  <si>
    <t xml:space="preserve">Llantas y neumáticos </t>
  </si>
  <si>
    <t>2.3.5.4.01</t>
  </si>
  <si>
    <t>Artículos de Caucho</t>
  </si>
  <si>
    <t>2.3.5.5.01</t>
  </si>
  <si>
    <t>Artículos de Plástico</t>
  </si>
  <si>
    <t>2.3.6.1.01</t>
  </si>
  <si>
    <t>Productos de cemento</t>
  </si>
  <si>
    <t>2.3.6.1.02</t>
  </si>
  <si>
    <t>Productos de cal</t>
  </si>
  <si>
    <t>2.3.6.1.04</t>
  </si>
  <si>
    <t>Productos de yeso</t>
  </si>
  <si>
    <t>2.3.6.1.05</t>
  </si>
  <si>
    <t>Productos de arcilla y derivados</t>
  </si>
  <si>
    <t>2.3.6.2.01</t>
  </si>
  <si>
    <t>Productos de vidrio</t>
  </si>
  <si>
    <t>2.3.6.2.02</t>
  </si>
  <si>
    <t>Productos de loza</t>
  </si>
  <si>
    <t>2.3.6.3.04</t>
  </si>
  <si>
    <t>Herramientas menores</t>
  </si>
  <si>
    <t>2.3.6.3.06</t>
  </si>
  <si>
    <t>Productos metálicos</t>
  </si>
  <si>
    <t>2.3.7.1.01</t>
  </si>
  <si>
    <t>Gasolina</t>
  </si>
  <si>
    <t>2.3.7.1.02</t>
  </si>
  <si>
    <t>Gasoil</t>
  </si>
  <si>
    <t>2.3.9.1.01</t>
  </si>
  <si>
    <t>Materiales de limpieza</t>
  </si>
  <si>
    <t>2.3.9.2.01</t>
  </si>
  <si>
    <t>Útiles de escritorio, oficina informática y enseñanza</t>
  </si>
  <si>
    <t>2.3.9.4.01</t>
  </si>
  <si>
    <t>Útiles destinados a actividades deportivas y recreativas</t>
  </si>
  <si>
    <t>2.3.9.5.01</t>
  </si>
  <si>
    <t>Útiles de cocina y comedor</t>
  </si>
  <si>
    <t>2.3.9.6.01</t>
  </si>
  <si>
    <t>Productos electrónicos y afines</t>
  </si>
  <si>
    <t>2.3.9.9.01</t>
  </si>
  <si>
    <t>Materiales y útiles varios</t>
  </si>
  <si>
    <t>2.4.1.2.01</t>
  </si>
  <si>
    <t>Ayudas y donaciones</t>
  </si>
  <si>
    <t>2.4.1.4.01</t>
  </si>
  <si>
    <t>Becas nacionales</t>
  </si>
  <si>
    <t>2.6.1.1.01</t>
  </si>
  <si>
    <t>Muebles de oficina y estantería</t>
  </si>
  <si>
    <t>2.6.1.3.01</t>
  </si>
  <si>
    <t>Equipo computacional</t>
  </si>
  <si>
    <t>2.6.1.4.01</t>
  </si>
  <si>
    <t>Electrodoméstico</t>
  </si>
  <si>
    <t>2.6.1.9.01</t>
  </si>
  <si>
    <t xml:space="preserve">Otros Mobiliarios y Equipos </t>
  </si>
  <si>
    <t>2.6.4.1.01</t>
  </si>
  <si>
    <t>Automobiles y camiones</t>
  </si>
  <si>
    <t>2.6.5.5.01</t>
  </si>
  <si>
    <t>Equipo de comunicación</t>
  </si>
  <si>
    <t>% EJECUCION</t>
  </si>
  <si>
    <t>% PRES. DISP</t>
  </si>
  <si>
    <t>Preparado por :</t>
  </si>
  <si>
    <t>Fecha de registro: hasta el 31/01/2022</t>
  </si>
  <si>
    <t>Fecha de imputación: hasta el 31/01/2022</t>
  </si>
  <si>
    <t>EJECUCION PRESUPUESTARIA A TRAVES DEL SIGEF, FONDO 100 TESORERIA NACIONAL</t>
  </si>
  <si>
    <t xml:space="preserve"> CAPITULO 0201, SUBCAPITULO 02, DAF 01, UE 0009 </t>
  </si>
  <si>
    <t>PERIODO DEL 01 AL 31 DE ENERO DEL 2022</t>
  </si>
  <si>
    <t>VALORES EN RD$</t>
  </si>
  <si>
    <t>CCP</t>
  </si>
  <si>
    <t>DESCRIPCION DEL GASTO</t>
  </si>
  <si>
    <t>PRESUPUESTO EJECUTADO</t>
  </si>
  <si>
    <t>Remuneraciones y contribuciones</t>
  </si>
  <si>
    <t>2.1.1</t>
  </si>
  <si>
    <t xml:space="preserve">Remuneraciones </t>
  </si>
  <si>
    <t>2.1.1.1</t>
  </si>
  <si>
    <t>Remuneraciones al personal fijo</t>
  </si>
  <si>
    <t>2.1.1.2</t>
  </si>
  <si>
    <t>Remuneraciones al personal con carácter transitorio</t>
  </si>
  <si>
    <t>2.1.1.2.03</t>
  </si>
  <si>
    <t>Personal igualado</t>
  </si>
  <si>
    <t>Suplencias</t>
  </si>
  <si>
    <t>2.1.1.4</t>
  </si>
  <si>
    <t>Sueldo anual No. 13</t>
  </si>
  <si>
    <t>2.1.1.5</t>
  </si>
  <si>
    <t>Prestaciones económicas</t>
  </si>
  <si>
    <t>2.1.2</t>
  </si>
  <si>
    <t>Sobresueldo</t>
  </si>
  <si>
    <t>2.1.2.2</t>
  </si>
  <si>
    <t>Compensación</t>
  </si>
  <si>
    <t>Incentivo por rendimiento individual</t>
  </si>
  <si>
    <t>2.1.5</t>
  </si>
  <si>
    <t>Contribuciones a la seguridad social</t>
  </si>
  <si>
    <t>Total remuneraciones y contribuciones</t>
  </si>
  <si>
    <t xml:space="preserve">Contratación de servicios </t>
  </si>
  <si>
    <t>2.2.1</t>
  </si>
  <si>
    <t>Servicios basicos</t>
  </si>
  <si>
    <t>2.2.2</t>
  </si>
  <si>
    <t>Publicidad , impresión y encuadernación</t>
  </si>
  <si>
    <t>2.2.3</t>
  </si>
  <si>
    <t>Viáticos</t>
  </si>
  <si>
    <t>2.2.4</t>
  </si>
  <si>
    <t>Transporte y almacenaje</t>
  </si>
  <si>
    <t>2.2.5</t>
  </si>
  <si>
    <t>Alquileres y renta</t>
  </si>
  <si>
    <t>2.2.6</t>
  </si>
  <si>
    <t xml:space="preserve">Seguros </t>
  </si>
  <si>
    <t>2.2.7</t>
  </si>
  <si>
    <t xml:space="preserve">Servicios de conservación, reparaciones menores </t>
  </si>
  <si>
    <t>2.2.7.1.02</t>
  </si>
  <si>
    <t>Mantenimientos y reparaciones especiales</t>
  </si>
  <si>
    <t>2.2.7.2.04</t>
  </si>
  <si>
    <t>Mantenimiento equipos médicos</t>
  </si>
  <si>
    <t>2.2.7.2.05</t>
  </si>
  <si>
    <t xml:space="preserve">Mantenimiento equipos de comunicación </t>
  </si>
  <si>
    <t>2.2.8</t>
  </si>
  <si>
    <t>Otros servicios no incluídos en conceptos anteriores</t>
  </si>
  <si>
    <t>2.2.8.2.01</t>
  </si>
  <si>
    <t>Comisiones y gastos bancarios</t>
  </si>
  <si>
    <t>2.2.8.7.05</t>
  </si>
  <si>
    <t>Sevicios de informática</t>
  </si>
  <si>
    <t>2.2.9</t>
  </si>
  <si>
    <t>Otras contrataciones de servicios</t>
  </si>
  <si>
    <t>Total contrataciones de servicios</t>
  </si>
  <si>
    <t>Materiales y suministros</t>
  </si>
  <si>
    <t>2.3.1</t>
  </si>
  <si>
    <t>Alimentos y productos agroforestales</t>
  </si>
  <si>
    <t>2.3.1.4.01</t>
  </si>
  <si>
    <t>Madera, corcho y sus manufacturas</t>
  </si>
  <si>
    <t>2.3.2</t>
  </si>
  <si>
    <t>Textiles y vestuarios</t>
  </si>
  <si>
    <t>2.3.2.1.01</t>
  </si>
  <si>
    <t>Hilados, fibras y telas</t>
  </si>
  <si>
    <t>2.3.2.2.01</t>
  </si>
  <si>
    <t>Acabados textiles</t>
  </si>
  <si>
    <t>2.3.3</t>
  </si>
  <si>
    <t>Productos de papel, cartón e impresos</t>
  </si>
  <si>
    <t>2.3.4</t>
  </si>
  <si>
    <t>Productos farmacéuticos</t>
  </si>
  <si>
    <t>2.3.5</t>
  </si>
  <si>
    <t>Productos de cuero, caucho y plástico</t>
  </si>
  <si>
    <t>2.3.6</t>
  </si>
  <si>
    <t>Productos de minerales, metálicos y no metálicos</t>
  </si>
  <si>
    <t>2.3.6.3.01</t>
  </si>
  <si>
    <t>Productos ferrosos</t>
  </si>
  <si>
    <t>2.3.6.3.03</t>
  </si>
  <si>
    <t>Estructuras metálicas acabadas</t>
  </si>
  <si>
    <t>2.3.6.3.05</t>
  </si>
  <si>
    <t>Productos de hojalata</t>
  </si>
  <si>
    <t>Accesorios de metal</t>
  </si>
  <si>
    <t>2.3.7</t>
  </si>
  <si>
    <t>Combustibles, lubricantes, productos químico y conexos</t>
  </si>
  <si>
    <t>2.3.7.1.04</t>
  </si>
  <si>
    <t>Gas GLP</t>
  </si>
  <si>
    <t>2.3.7.1.05</t>
  </si>
  <si>
    <t>Aceites y grasas</t>
  </si>
  <si>
    <t>2.3.7.1.06</t>
  </si>
  <si>
    <t>Lubricantes</t>
  </si>
  <si>
    <t>2.3.7.2.01</t>
  </si>
  <si>
    <t>Productos explosivos y pirotecnia</t>
  </si>
  <si>
    <t>2.3.7.2.05</t>
  </si>
  <si>
    <t>Insecticidas, fumigantes y otros</t>
  </si>
  <si>
    <t>2.3.7.2.06</t>
  </si>
  <si>
    <t>Pinturas, lacas, barnices</t>
  </si>
  <si>
    <t>2.3.7.2.07</t>
  </si>
  <si>
    <t>Productos químicos para saneamiento</t>
  </si>
  <si>
    <t>2.3.7.2.99</t>
  </si>
  <si>
    <t>Otros productos químicos</t>
  </si>
  <si>
    <t>2.3.9</t>
  </si>
  <si>
    <t>Productos y útiles varios</t>
  </si>
  <si>
    <t>2.3.9.2.02</t>
  </si>
  <si>
    <t>Utiles y materiales escolares</t>
  </si>
  <si>
    <t>2.3.9.3.01</t>
  </si>
  <si>
    <t>Utiles menores quirurgicos</t>
  </si>
  <si>
    <t>2.3.9.8.01</t>
  </si>
  <si>
    <t>Repuestos</t>
  </si>
  <si>
    <t>2.3.9.9.04</t>
  </si>
  <si>
    <t xml:space="preserve">Productos y útiles de defensa </t>
  </si>
  <si>
    <t>2.3.9.9.05</t>
  </si>
  <si>
    <t>Productos y utiles diversos</t>
  </si>
  <si>
    <t>Total materiales y suministros</t>
  </si>
  <si>
    <t>Transferencias corrientes</t>
  </si>
  <si>
    <t>2.4.1</t>
  </si>
  <si>
    <t>Transferencias corrientes al sector privado</t>
  </si>
  <si>
    <t>Total transferencias corrientes</t>
  </si>
  <si>
    <t>Bienes muebles, inmuebles e intangibles</t>
  </si>
  <si>
    <t>2.6.1</t>
  </si>
  <si>
    <t>2.6.2</t>
  </si>
  <si>
    <t>2.6.2.3.01</t>
  </si>
  <si>
    <t>Cámara fotogáfica y de video</t>
  </si>
  <si>
    <t xml:space="preserve">Mobiliario y equipo audiovisual </t>
  </si>
  <si>
    <t>2.6.5</t>
  </si>
  <si>
    <t>Maquinaria, otros equipos y herramientas</t>
  </si>
  <si>
    <t>Total muebles y equipos de oficina</t>
  </si>
  <si>
    <t>Total ejecutado</t>
  </si>
  <si>
    <t xml:space="preserve">                                                                                                                             Autorizado por:</t>
  </si>
  <si>
    <t xml:space="preserve">                                                                                                                              _____________________________</t>
  </si>
  <si>
    <t xml:space="preserve">                                                                                                                      Giselle Feliz García</t>
  </si>
  <si>
    <t xml:space="preserve">                                                                                                                      Encargada Administrativa y Financiera – SIUBEN</t>
  </si>
  <si>
    <t>SISTEMA UNICO DE BENEFICIARIOS</t>
  </si>
  <si>
    <t>EJECUCION PRESUPUESTARIA</t>
  </si>
  <si>
    <t>subcapitulo:   02</t>
  </si>
  <si>
    <t xml:space="preserve">UE:           0009 </t>
  </si>
  <si>
    <t>DAF:             01</t>
  </si>
  <si>
    <t>Capitulo:     0201</t>
  </si>
  <si>
    <t>PERIODO DEL 01 AL 31 DE ENERO 2022</t>
  </si>
  <si>
    <t>PRESIDENCIA DE LA REPUBLICA DOMINICANA</t>
  </si>
  <si>
    <t xml:space="preserve">Ejecución de Gasto y Aplicaciones financieras </t>
  </si>
  <si>
    <t>DETALLE</t>
  </si>
  <si>
    <t>Febrero</t>
  </si>
  <si>
    <t xml:space="preserve">Agosto </t>
  </si>
  <si>
    <t>Octubre</t>
  </si>
  <si>
    <t xml:space="preserve">Noviembre </t>
  </si>
  <si>
    <t>2.4.6 - SUBVENCIONES</t>
  </si>
  <si>
    <t>2.6.2 - MOBILIARIO Y EQUIPO AUDIOVISUAL, RECREATIVO Y EDUCACIONAL</t>
  </si>
  <si>
    <t>2.6.7 - ACTIVOS BIOLÓGICOS</t>
  </si>
  <si>
    <t>Total general</t>
  </si>
  <si>
    <t xml:space="preserve">                                                                                                                             Preparado por:</t>
  </si>
  <si>
    <t xml:space="preserve">                                                                                                                      Thelbia Fernández</t>
  </si>
  <si>
    <t xml:space="preserve">                                                                                                                      Analista de Presupuesto – SIUBEN</t>
  </si>
  <si>
    <t xml:space="preserve">SISTEMA UNICO DE BENERICIARIOS </t>
  </si>
  <si>
    <t xml:space="preserve">Gasto devengado </t>
  </si>
  <si>
    <t>Sept</t>
  </si>
  <si>
    <t>Nov</t>
  </si>
  <si>
    <t>Dic</t>
  </si>
  <si>
    <t>Preperado por:</t>
  </si>
  <si>
    <t>Autorizado por:</t>
  </si>
  <si>
    <t>_______________________</t>
  </si>
  <si>
    <t>__________________________</t>
  </si>
  <si>
    <t xml:space="preserve">                                                                                                                            </t>
  </si>
  <si>
    <t>Giselle Feliz Gracia</t>
  </si>
  <si>
    <t xml:space="preserve">Analista de Presupuesto </t>
  </si>
  <si>
    <t>Enc. Administrativa y Financiera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</si>
</sst>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_(* #,##0.0_);_(* \(#,##0.0\);_(* &quot;-&quot;??_);_(@_)"/>
  </numFmts>
  <fonts count="54" x14ac:knownFonts="1">
    <font>
      <sz val="11"/>
      <color theme="1"/>
      <name val="Arial"/>
    </font>
    <font>
      <b/>
      <sz val="14"/>
      <color theme="1"/>
      <name val="Calibri"/>
      <family val="2"/>
    </font>
    <font>
      <sz val="11"/>
      <color theme="1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9"/>
      <color theme="1"/>
      <name val="Calibri"/>
      <family val="2"/>
    </font>
    <font>
      <sz val="11"/>
      <color rgb="FF000000"/>
      <name val="Arial"/>
      <family val="2"/>
    </font>
    <font>
      <b/>
      <sz val="10"/>
      <color rgb="FF000000"/>
      <name val="Arial"/>
      <family val="2"/>
    </font>
    <font>
      <b/>
      <sz val="11"/>
      <color rgb="FF000000"/>
      <name val="Calibri"/>
      <family val="2"/>
    </font>
    <font>
      <b/>
      <sz val="11"/>
      <color rgb="FF000000"/>
      <name val="Arial"/>
      <family val="2"/>
    </font>
    <font>
      <b/>
      <i/>
      <sz val="11"/>
      <color rgb="FF000000"/>
      <name val="Calibri"/>
      <family val="2"/>
    </font>
    <font>
      <b/>
      <i/>
      <sz val="10"/>
      <color rgb="FF000000"/>
      <name val="Arial"/>
      <family val="2"/>
    </font>
    <font>
      <b/>
      <i/>
      <sz val="9"/>
      <color rgb="FF000000"/>
      <name val="Arial"/>
      <family val="2"/>
    </font>
    <font>
      <i/>
      <sz val="11"/>
      <color rgb="FF000000"/>
      <name val="Calibri"/>
      <family val="2"/>
    </font>
    <font>
      <i/>
      <sz val="10"/>
      <color rgb="FF000000"/>
      <name val="Bookman Old Style"/>
      <family val="1"/>
    </font>
    <font>
      <sz val="11"/>
      <color rgb="FF000000"/>
      <name val="Calibri"/>
      <family val="2"/>
    </font>
    <font>
      <i/>
      <sz val="10"/>
      <color rgb="FF000000"/>
      <name val="Arial"/>
      <family val="2"/>
    </font>
    <font>
      <sz val="11"/>
      <color rgb="FFFF0000"/>
      <name val="Arial"/>
      <family val="2"/>
    </font>
    <font>
      <b/>
      <i/>
      <sz val="8"/>
      <color rgb="FFFF0000"/>
      <name val="Arial"/>
      <family val="2"/>
    </font>
    <font>
      <b/>
      <i/>
      <sz val="11"/>
      <color rgb="FF000000"/>
      <name val="Lucida Calligraphy"/>
      <family val="4"/>
    </font>
    <font>
      <b/>
      <i/>
      <sz val="8"/>
      <name val="Arial"/>
      <family val="2"/>
    </font>
    <font>
      <i/>
      <sz val="18"/>
      <color rgb="FF000000"/>
      <name val="Calibri"/>
      <family val="2"/>
    </font>
    <font>
      <i/>
      <sz val="11"/>
      <name val="Arial"/>
      <family val="2"/>
    </font>
    <font>
      <i/>
      <sz val="11"/>
      <color rgb="FF000000"/>
      <name val="Arial"/>
      <family val="2"/>
    </font>
    <font>
      <b/>
      <i/>
      <sz val="11"/>
      <color rgb="FF000000"/>
      <name val="Arial"/>
      <family val="2"/>
    </font>
    <font>
      <sz val="11"/>
      <color rgb="FF000000"/>
      <name val="Arial"/>
      <family val="2"/>
    </font>
    <font>
      <b/>
      <i/>
      <sz val="28"/>
      <color theme="1"/>
      <name val="Times New Roman"/>
      <family val="1"/>
    </font>
    <font>
      <b/>
      <i/>
      <sz val="20"/>
      <color theme="1"/>
      <name val="Times New Roman"/>
      <family val="1"/>
    </font>
    <font>
      <b/>
      <i/>
      <sz val="22"/>
      <color theme="1"/>
      <name val="Times New Roman"/>
      <family val="1"/>
    </font>
    <font>
      <b/>
      <i/>
      <sz val="26"/>
      <color theme="1"/>
      <name val="Times New Roman"/>
      <family val="1"/>
    </font>
    <font>
      <b/>
      <i/>
      <u/>
      <sz val="20"/>
      <color theme="1"/>
      <name val="Times New Roman"/>
      <family val="1"/>
    </font>
    <font>
      <b/>
      <i/>
      <u/>
      <sz val="16"/>
      <color theme="1"/>
      <name val="Times New Roman"/>
      <family val="1"/>
    </font>
    <font>
      <i/>
      <sz val="14"/>
      <color theme="1"/>
      <name val="Times New Roman"/>
      <family val="1"/>
    </font>
    <font>
      <sz val="22"/>
      <color rgb="FF000000"/>
      <name val="Calibri"/>
      <family val="2"/>
    </font>
    <font>
      <sz val="16"/>
      <color rgb="FF000000"/>
      <name val="Calibri"/>
      <family val="2"/>
    </font>
    <font>
      <sz val="12"/>
      <color rgb="FF000000"/>
      <name val="Calibri"/>
      <family val="2"/>
    </font>
    <font>
      <b/>
      <sz val="11"/>
      <color rgb="FFFFFFFF"/>
      <name val="Calibri"/>
      <family val="2"/>
    </font>
    <font>
      <i/>
      <sz val="14"/>
      <color rgb="FF000000"/>
      <name val="Calibri"/>
      <family val="2"/>
    </font>
    <font>
      <sz val="14"/>
      <color rgb="FF000000"/>
      <name val="Calibri"/>
      <family val="2"/>
    </font>
    <font>
      <b/>
      <i/>
      <sz val="14"/>
      <color rgb="FF000000"/>
      <name val="Calibri"/>
      <family val="2"/>
    </font>
    <font>
      <b/>
      <sz val="14"/>
      <color rgb="FF000000"/>
      <name val="Calibri"/>
      <family val="2"/>
    </font>
    <font>
      <sz val="11"/>
      <color theme="1"/>
      <name val="Arial"/>
    </font>
    <font>
      <sz val="11"/>
      <color theme="1"/>
      <name val="Arial"/>
      <family val="2"/>
    </font>
    <font>
      <sz val="16"/>
      <color rgb="FF000000"/>
      <name val="Calibri"/>
      <family val="2"/>
      <scheme val="minor"/>
    </font>
    <font>
      <sz val="14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Arial"/>
      <family val="2"/>
    </font>
    <font>
      <sz val="9"/>
      <color theme="1"/>
      <name val="Arial"/>
      <family val="2"/>
    </font>
    <font>
      <sz val="14"/>
      <color theme="1"/>
      <name val="Calibri"/>
      <family val="2"/>
      <scheme val="minor"/>
    </font>
    <font>
      <b/>
      <sz val="10"/>
      <color theme="1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9CC2E5"/>
        <bgColor rgb="FF9CC2E5"/>
      </patternFill>
    </fill>
    <fill>
      <patternFill patternType="solid">
        <fgColor rgb="FFDEEAF6"/>
        <bgColor rgb="FFDEEAF6"/>
      </patternFill>
    </fill>
    <fill>
      <patternFill patternType="solid">
        <fgColor rgb="FFFFFFCC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CFFFF"/>
      </patternFill>
    </fill>
    <fill>
      <patternFill patternType="solid">
        <fgColor theme="4" tint="0.79998168889431442"/>
        <bgColor rgb="FFCCFFFF"/>
      </patternFill>
    </fill>
    <fill>
      <patternFill patternType="solid">
        <fgColor rgb="FF305496"/>
        <bgColor rgb="FFD9E1F2"/>
      </patternFill>
    </fill>
    <fill>
      <patternFill patternType="solid">
        <fgColor rgb="FF305496"/>
        <bgColor rgb="FF000000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79998168889431442"/>
        <bgColor indexed="64"/>
      </patternFill>
    </fill>
  </fills>
  <borders count="48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9CC2E5"/>
      </bottom>
      <diagonal/>
    </border>
    <border>
      <left/>
      <right/>
      <top style="thin">
        <color rgb="FF9CC2E5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double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thin">
        <color indexed="64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double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8EA9DB"/>
      </bottom>
      <diagonal/>
    </border>
    <border>
      <left/>
      <right/>
      <top style="thin">
        <color rgb="FFFFFFFF"/>
      </top>
      <bottom/>
      <diagonal/>
    </border>
    <border>
      <left/>
      <right/>
      <top style="thin">
        <color rgb="FF8EA9DB"/>
      </top>
      <bottom/>
      <diagonal/>
    </border>
    <border>
      <left style="thin">
        <color theme="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0"/>
      </top>
      <bottom/>
      <diagonal/>
    </border>
    <border>
      <left/>
      <right/>
      <top style="thin">
        <color theme="4" tint="0.39997558519241921"/>
      </top>
      <bottom/>
      <diagonal/>
    </border>
  </borders>
  <cellStyleXfs count="2">
    <xf numFmtId="0" fontId="0" fillId="0" borderId="0"/>
    <xf numFmtId="43" fontId="42" fillId="0" borderId="0" applyFont="0" applyFill="0" applyBorder="0" applyAlignment="0" applyProtection="0"/>
  </cellStyleXfs>
  <cellXfs count="191">
    <xf numFmtId="0" fontId="0" fillId="0" borderId="0" xfId="0" applyFont="1" applyAlignment="1"/>
    <xf numFmtId="0" fontId="1" fillId="0" borderId="0" xfId="0" applyFont="1"/>
    <xf numFmtId="0" fontId="2" fillId="0" borderId="0" xfId="0" applyFont="1" applyAlignment="1">
      <alignment horizontal="left"/>
    </xf>
    <xf numFmtId="0" fontId="4" fillId="0" borderId="0" xfId="0" applyFont="1"/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43" fontId="5" fillId="0" borderId="2" xfId="0" applyNumberFormat="1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43" fontId="5" fillId="0" borderId="0" xfId="0" applyNumberFormat="1" applyFont="1" applyAlignment="1">
      <alignment vertical="center" wrapText="1"/>
    </xf>
    <xf numFmtId="43" fontId="5" fillId="0" borderId="0" xfId="0" applyNumberFormat="1" applyFont="1"/>
    <xf numFmtId="0" fontId="2" fillId="0" borderId="0" xfId="0" applyFont="1" applyAlignment="1">
      <alignment horizontal="left" vertical="center" wrapText="1"/>
    </xf>
    <xf numFmtId="37" fontId="2" fillId="0" borderId="0" xfId="0" applyNumberFormat="1" applyFont="1" applyAlignment="1">
      <alignment vertical="center" wrapText="1"/>
    </xf>
    <xf numFmtId="37" fontId="5" fillId="0" borderId="0" xfId="0" applyNumberFormat="1" applyFont="1" applyAlignment="1">
      <alignment vertical="center" wrapText="1"/>
    </xf>
    <xf numFmtId="39" fontId="5" fillId="0" borderId="0" xfId="0" applyNumberFormat="1" applyFont="1" applyAlignment="1">
      <alignment vertical="center" wrapText="1"/>
    </xf>
    <xf numFmtId="0" fontId="5" fillId="3" borderId="3" xfId="0" applyFont="1" applyFill="1" applyBorder="1" applyAlignment="1">
      <alignment horizontal="left" vertical="center" wrapText="1"/>
    </xf>
    <xf numFmtId="39" fontId="2" fillId="0" borderId="0" xfId="0" applyNumberFormat="1" applyFont="1" applyAlignment="1">
      <alignment vertical="center" wrapText="1"/>
    </xf>
    <xf numFmtId="37" fontId="5" fillId="3" borderId="3" xfId="0" applyNumberFormat="1" applyFont="1" applyFill="1" applyBorder="1" applyAlignment="1">
      <alignment horizontal="center" vertical="center" wrapText="1"/>
    </xf>
    <xf numFmtId="164" fontId="2" fillId="0" borderId="0" xfId="0" applyNumberFormat="1" applyFont="1" applyAlignment="1">
      <alignment vertical="center" wrapText="1"/>
    </xf>
    <xf numFmtId="164" fontId="5" fillId="0" borderId="2" xfId="0" applyNumberFormat="1" applyFont="1" applyBorder="1" applyAlignment="1">
      <alignment vertical="center" wrapText="1"/>
    </xf>
    <xf numFmtId="164" fontId="5" fillId="3" borderId="3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164" fontId="5" fillId="2" borderId="3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0" fillId="0" borderId="0" xfId="0" applyFont="1" applyAlignment="1"/>
    <xf numFmtId="0" fontId="7" fillId="0" borderId="1" xfId="0" applyFont="1" applyBorder="1" applyAlignment="1"/>
    <xf numFmtId="0" fontId="9" fillId="0" borderId="1" xfId="0" applyFont="1" applyBorder="1" applyAlignment="1">
      <alignment horizontal="center"/>
    </xf>
    <xf numFmtId="0" fontId="10" fillId="0" borderId="1" xfId="0" applyFont="1" applyBorder="1" applyAlignment="1"/>
    <xf numFmtId="0" fontId="11" fillId="4" borderId="4" xfId="0" applyFont="1" applyFill="1" applyBorder="1" applyAlignment="1"/>
    <xf numFmtId="0" fontId="12" fillId="4" borderId="5" xfId="0" applyFont="1" applyFill="1" applyBorder="1" applyAlignment="1">
      <alignment horizontal="center"/>
    </xf>
    <xf numFmtId="0" fontId="13" fillId="4" borderId="5" xfId="0" applyFont="1" applyFill="1" applyBorder="1" applyAlignment="1">
      <alignment horizontal="center" wrapText="1"/>
    </xf>
    <xf numFmtId="17" fontId="11" fillId="4" borderId="5" xfId="0" applyNumberFormat="1" applyFont="1" applyFill="1" applyBorder="1" applyAlignment="1">
      <alignment horizontal="center"/>
    </xf>
    <xf numFmtId="0" fontId="13" fillId="4" borderId="6" xfId="0" applyFont="1" applyFill="1" applyBorder="1" applyAlignment="1">
      <alignment horizontal="center" wrapText="1"/>
    </xf>
    <xf numFmtId="0" fontId="14" fillId="0" borderId="7" xfId="0" applyFont="1" applyBorder="1" applyAlignment="1"/>
    <xf numFmtId="0" fontId="15" fillId="0" borderId="8" xfId="0" applyFont="1" applyBorder="1" applyAlignment="1"/>
    <xf numFmtId="4" fontId="14" fillId="0" borderId="8" xfId="0" applyNumberFormat="1" applyFont="1" applyBorder="1" applyAlignment="1"/>
    <xf numFmtId="4" fontId="14" fillId="0" borderId="9" xfId="0" applyNumberFormat="1" applyFont="1" applyBorder="1" applyAlignment="1"/>
    <xf numFmtId="4" fontId="14" fillId="0" borderId="10" xfId="0" applyNumberFormat="1" applyFont="1" applyBorder="1" applyAlignment="1"/>
    <xf numFmtId="0" fontId="16" fillId="0" borderId="1" xfId="0" applyFont="1" applyBorder="1" applyAlignment="1">
      <alignment horizontal="center"/>
    </xf>
    <xf numFmtId="0" fontId="14" fillId="0" borderId="8" xfId="0" applyFont="1" applyBorder="1" applyAlignment="1"/>
    <xf numFmtId="0" fontId="14" fillId="0" borderId="9" xfId="0" applyFont="1" applyBorder="1" applyAlignment="1"/>
    <xf numFmtId="0" fontId="15" fillId="0" borderId="8" xfId="0" applyFont="1" applyBorder="1" applyAlignment="1">
      <alignment wrapText="1"/>
    </xf>
    <xf numFmtId="0" fontId="14" fillId="0" borderId="10" xfId="0" applyFont="1" applyBorder="1" applyAlignment="1"/>
    <xf numFmtId="0" fontId="16" fillId="0" borderId="1" xfId="0" applyFont="1" applyBorder="1" applyAlignment="1"/>
    <xf numFmtId="0" fontId="14" fillId="4" borderId="7" xfId="0" applyFont="1" applyFill="1" applyBorder="1" applyAlignment="1"/>
    <xf numFmtId="0" fontId="11" fillId="4" borderId="8" xfId="0" applyFont="1" applyFill="1" applyBorder="1" applyAlignment="1"/>
    <xf numFmtId="4" fontId="12" fillId="4" borderId="8" xfId="0" applyNumberFormat="1" applyFont="1" applyFill="1" applyBorder="1" applyAlignment="1">
      <alignment horizontal="right" wrapText="1"/>
    </xf>
    <xf numFmtId="4" fontId="11" fillId="4" borderId="8" xfId="0" applyNumberFormat="1" applyFont="1" applyFill="1" applyBorder="1" applyAlignment="1"/>
    <xf numFmtId="4" fontId="11" fillId="4" borderId="10" xfId="0" applyNumberFormat="1" applyFont="1" applyFill="1" applyBorder="1" applyAlignment="1"/>
    <xf numFmtId="4" fontId="17" fillId="0" borderId="8" xfId="0" applyNumberFormat="1" applyFont="1" applyBorder="1" applyAlignment="1">
      <alignment horizontal="right" wrapText="1"/>
    </xf>
    <xf numFmtId="0" fontId="17" fillId="0" borderId="8" xfId="0" applyFont="1" applyBorder="1" applyAlignment="1">
      <alignment horizontal="right" wrapText="1"/>
    </xf>
    <xf numFmtId="4" fontId="12" fillId="4" borderId="9" xfId="0" applyNumberFormat="1" applyFont="1" applyFill="1" applyBorder="1" applyAlignment="1">
      <alignment horizontal="right" wrapText="1"/>
    </xf>
    <xf numFmtId="4" fontId="12" fillId="4" borderId="10" xfId="0" applyNumberFormat="1" applyFont="1" applyFill="1" applyBorder="1" applyAlignment="1">
      <alignment horizontal="right" wrapText="1"/>
    </xf>
    <xf numFmtId="4" fontId="14" fillId="0" borderId="8" xfId="0" applyNumberFormat="1" applyFont="1" applyBorder="1" applyAlignment="1">
      <alignment horizontal="right" wrapText="1"/>
    </xf>
    <xf numFmtId="0" fontId="11" fillId="4" borderId="7" xfId="0" applyFont="1" applyFill="1" applyBorder="1" applyAlignment="1"/>
    <xf numFmtId="0" fontId="12" fillId="4" borderId="9" xfId="0" applyFont="1" applyFill="1" applyBorder="1" applyAlignment="1">
      <alignment horizontal="right" wrapText="1"/>
    </xf>
    <xf numFmtId="0" fontId="14" fillId="4" borderId="11" xfId="0" applyFont="1" applyFill="1" applyBorder="1" applyAlignment="1"/>
    <xf numFmtId="0" fontId="12" fillId="4" borderId="12" xfId="0" applyFont="1" applyFill="1" applyBorder="1" applyAlignment="1">
      <alignment wrapText="1"/>
    </xf>
    <xf numFmtId="4" fontId="12" fillId="4" borderId="12" xfId="0" applyNumberFormat="1" applyFont="1" applyFill="1" applyBorder="1" applyAlignment="1">
      <alignment wrapText="1"/>
    </xf>
    <xf numFmtId="4" fontId="12" fillId="4" borderId="13" xfId="0" applyNumberFormat="1" applyFont="1" applyFill="1" applyBorder="1" applyAlignment="1">
      <alignment wrapText="1"/>
    </xf>
    <xf numFmtId="4" fontId="12" fillId="4" borderId="14" xfId="0" applyNumberFormat="1" applyFont="1" applyFill="1" applyBorder="1" applyAlignment="1">
      <alignment wrapText="1"/>
    </xf>
    <xf numFmtId="0" fontId="9" fillId="0" borderId="1" xfId="0" applyFont="1" applyBorder="1" applyAlignment="1"/>
    <xf numFmtId="0" fontId="10" fillId="0" borderId="1" xfId="0" applyFont="1" applyBorder="1" applyAlignment="1">
      <alignment horizontal="center"/>
    </xf>
    <xf numFmtId="0" fontId="18" fillId="0" borderId="1" xfId="0" applyFont="1" applyBorder="1" applyAlignment="1"/>
    <xf numFmtId="0" fontId="19" fillId="0" borderId="15" xfId="0" applyFont="1" applyBorder="1" applyAlignment="1">
      <alignment horizontal="center"/>
    </xf>
    <xf numFmtId="0" fontId="19" fillId="0" borderId="16" xfId="0" applyFont="1" applyBorder="1" applyAlignment="1">
      <alignment horizontal="center"/>
    </xf>
    <xf numFmtId="0" fontId="21" fillId="0" borderId="18" xfId="0" applyFont="1" applyBorder="1" applyAlignment="1">
      <alignment horizontal="center"/>
    </xf>
    <xf numFmtId="0" fontId="21" fillId="0" borderId="19" xfId="0" applyFont="1" applyBorder="1" applyAlignment="1">
      <alignment horizontal="center"/>
    </xf>
    <xf numFmtId="0" fontId="14" fillId="0" borderId="1" xfId="0" applyFont="1" applyBorder="1" applyAlignment="1"/>
    <xf numFmtId="0" fontId="22" fillId="0" borderId="1" xfId="0" applyFont="1" applyBorder="1" applyAlignment="1"/>
    <xf numFmtId="0" fontId="23" fillId="0" borderId="1" xfId="0" applyFont="1" applyBorder="1" applyAlignment="1"/>
    <xf numFmtId="0" fontId="24" fillId="0" borderId="1" xfId="0" applyFont="1" applyBorder="1" applyAlignment="1"/>
    <xf numFmtId="0" fontId="7" fillId="5" borderId="1" xfId="0" applyFont="1" applyFill="1" applyBorder="1" applyAlignment="1"/>
    <xf numFmtId="0" fontId="0" fillId="5" borderId="0" xfId="0" applyFont="1" applyFill="1" applyAlignment="1"/>
    <xf numFmtId="0" fontId="12" fillId="6" borderId="25" xfId="0" applyFont="1" applyFill="1" applyBorder="1" applyAlignment="1">
      <alignment horizontal="left"/>
    </xf>
    <xf numFmtId="0" fontId="11" fillId="6" borderId="26" xfId="0" applyFont="1" applyFill="1" applyBorder="1" applyAlignment="1">
      <alignment horizontal="center" wrapText="1"/>
    </xf>
    <xf numFmtId="0" fontId="15" fillId="5" borderId="8" xfId="0" applyFont="1" applyFill="1" applyBorder="1" applyAlignment="1"/>
    <xf numFmtId="4" fontId="14" fillId="5" borderId="28" xfId="0" applyNumberFormat="1" applyFont="1" applyFill="1" applyBorder="1" applyAlignment="1"/>
    <xf numFmtId="0" fontId="14" fillId="5" borderId="28" xfId="0" applyFont="1" applyFill="1" applyBorder="1" applyAlignment="1"/>
    <xf numFmtId="0" fontId="15" fillId="5" borderId="8" xfId="0" applyFont="1" applyFill="1" applyBorder="1" applyAlignment="1">
      <alignment wrapText="1"/>
    </xf>
    <xf numFmtId="0" fontId="11" fillId="6" borderId="28" xfId="0" applyFont="1" applyFill="1" applyBorder="1" applyAlignment="1"/>
    <xf numFmtId="0" fontId="26" fillId="5" borderId="1" xfId="0" applyFont="1" applyFill="1" applyBorder="1" applyAlignment="1"/>
    <xf numFmtId="0" fontId="11" fillId="6" borderId="8" xfId="0" applyFont="1" applyFill="1" applyBorder="1" applyAlignment="1"/>
    <xf numFmtId="0" fontId="12" fillId="6" borderId="28" xfId="0" applyFont="1" applyFill="1" applyBorder="1" applyAlignment="1">
      <alignment horizontal="right" wrapText="1"/>
    </xf>
    <xf numFmtId="0" fontId="24" fillId="5" borderId="28" xfId="0" applyFont="1" applyFill="1" applyBorder="1" applyAlignment="1"/>
    <xf numFmtId="0" fontId="14" fillId="5" borderId="8" xfId="0" applyFont="1" applyFill="1" applyBorder="1" applyAlignment="1"/>
    <xf numFmtId="0" fontId="9" fillId="5" borderId="1" xfId="0" applyFont="1" applyFill="1" applyBorder="1" applyAlignment="1"/>
    <xf numFmtId="0" fontId="14" fillId="5" borderId="1" xfId="0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0" fontId="12" fillId="7" borderId="22" xfId="0" applyFont="1" applyFill="1" applyBorder="1" applyAlignment="1">
      <alignment horizontal="center"/>
    </xf>
    <xf numFmtId="0" fontId="11" fillId="7" borderId="23" xfId="0" applyFont="1" applyFill="1" applyBorder="1" applyAlignment="1">
      <alignment horizontal="center" wrapText="1"/>
    </xf>
    <xf numFmtId="0" fontId="7" fillId="5" borderId="1" xfId="0" applyFont="1" applyFill="1" applyBorder="1" applyAlignment="1">
      <alignment horizontal="center"/>
    </xf>
    <xf numFmtId="0" fontId="11" fillId="7" borderId="21" xfId="0" applyFont="1" applyFill="1" applyBorder="1" applyAlignment="1">
      <alignment horizontal="center"/>
    </xf>
    <xf numFmtId="0" fontId="11" fillId="6" borderId="24" xfId="0" applyFont="1" applyFill="1" applyBorder="1" applyAlignment="1">
      <alignment horizontal="center"/>
    </xf>
    <xf numFmtId="0" fontId="14" fillId="5" borderId="27" xfId="0" applyFont="1" applyFill="1" applyBorder="1" applyAlignment="1">
      <alignment horizontal="center"/>
    </xf>
    <xf numFmtId="0" fontId="14" fillId="6" borderId="27" xfId="0" applyFont="1" applyFill="1" applyBorder="1" applyAlignment="1">
      <alignment horizontal="center"/>
    </xf>
    <xf numFmtId="0" fontId="11" fillId="6" borderId="27" xfId="0" applyFont="1" applyFill="1" applyBorder="1" applyAlignment="1">
      <alignment horizontal="center"/>
    </xf>
    <xf numFmtId="0" fontId="0" fillId="5" borderId="0" xfId="0" applyFont="1" applyFill="1" applyAlignment="1">
      <alignment horizontal="center"/>
    </xf>
    <xf numFmtId="0" fontId="14" fillId="7" borderId="27" xfId="0" applyFont="1" applyFill="1" applyBorder="1" applyAlignment="1">
      <alignment horizontal="center"/>
    </xf>
    <xf numFmtId="0" fontId="12" fillId="7" borderId="25" xfId="0" applyFont="1" applyFill="1" applyBorder="1" applyAlignment="1">
      <alignment horizontal="left"/>
    </xf>
    <xf numFmtId="4" fontId="11" fillId="7" borderId="28" xfId="0" applyNumberFormat="1" applyFont="1" applyFill="1" applyBorder="1" applyAlignment="1"/>
    <xf numFmtId="0" fontId="11" fillId="7" borderId="27" xfId="0" applyFont="1" applyFill="1" applyBorder="1" applyAlignment="1">
      <alignment horizontal="center"/>
    </xf>
    <xf numFmtId="0" fontId="11" fillId="7" borderId="28" xfId="0" applyFont="1" applyFill="1" applyBorder="1" applyAlignment="1"/>
    <xf numFmtId="0" fontId="11" fillId="7" borderId="8" xfId="0" applyFont="1" applyFill="1" applyBorder="1" applyAlignment="1"/>
    <xf numFmtId="4" fontId="12" fillId="7" borderId="28" xfId="0" applyNumberFormat="1" applyFont="1" applyFill="1" applyBorder="1" applyAlignment="1">
      <alignment horizontal="right" wrapText="1"/>
    </xf>
    <xf numFmtId="0" fontId="14" fillId="7" borderId="29" xfId="0" applyFont="1" applyFill="1" applyBorder="1" applyAlignment="1">
      <alignment horizontal="center"/>
    </xf>
    <xf numFmtId="0" fontId="12" fillId="7" borderId="30" xfId="0" applyFont="1" applyFill="1" applyBorder="1" applyAlignment="1">
      <alignment horizontal="right" wrapText="1"/>
    </xf>
    <xf numFmtId="0" fontId="14" fillId="7" borderId="31" xfId="0" applyFont="1" applyFill="1" applyBorder="1" applyAlignment="1">
      <alignment horizontal="center"/>
    </xf>
    <xf numFmtId="0" fontId="12" fillId="7" borderId="32" xfId="0" applyFont="1" applyFill="1" applyBorder="1" applyAlignment="1">
      <alignment wrapText="1"/>
    </xf>
    <xf numFmtId="4" fontId="12" fillId="7" borderId="33" xfId="0" applyNumberFormat="1" applyFont="1" applyFill="1" applyBorder="1" applyAlignment="1">
      <alignment wrapText="1"/>
    </xf>
    <xf numFmtId="0" fontId="0" fillId="0" borderId="0" xfId="0"/>
    <xf numFmtId="0" fontId="27" fillId="0" borderId="34" xfId="0" applyFont="1" applyBorder="1" applyAlignment="1">
      <alignment horizontal="center"/>
    </xf>
    <xf numFmtId="0" fontId="0" fillId="0" borderId="35" xfId="0" applyBorder="1"/>
    <xf numFmtId="0" fontId="27" fillId="0" borderId="35" xfId="0" applyFont="1" applyBorder="1" applyAlignment="1">
      <alignment horizontal="center"/>
    </xf>
    <xf numFmtId="0" fontId="28" fillId="0" borderId="35" xfId="0" applyFont="1" applyBorder="1" applyAlignment="1">
      <alignment horizontal="center"/>
    </xf>
    <xf numFmtId="0" fontId="29" fillId="0" borderId="35" xfId="0" applyFont="1" applyBorder="1" applyAlignment="1">
      <alignment horizontal="center"/>
    </xf>
    <xf numFmtId="0" fontId="30" fillId="0" borderId="35" xfId="0" applyFont="1" applyBorder="1" applyAlignment="1">
      <alignment horizontal="center"/>
    </xf>
    <xf numFmtId="0" fontId="31" fillId="0" borderId="35" xfId="0" applyFont="1" applyBorder="1" applyAlignment="1">
      <alignment horizontal="center"/>
    </xf>
    <xf numFmtId="0" fontId="32" fillId="0" borderId="35" xfId="0" applyFont="1" applyBorder="1" applyAlignment="1">
      <alignment horizontal="center"/>
    </xf>
    <xf numFmtId="0" fontId="0" fillId="0" borderId="36" xfId="0" applyBorder="1"/>
    <xf numFmtId="0" fontId="33" fillId="0" borderId="35" xfId="0" applyFont="1" applyBorder="1" applyAlignment="1">
      <alignment horizontal="left"/>
    </xf>
    <xf numFmtId="0" fontId="37" fillId="8" borderId="38" xfId="0" applyFont="1" applyFill="1" applyBorder="1" applyAlignment="1">
      <alignment horizontal="left" vertical="center"/>
    </xf>
    <xf numFmtId="0" fontId="37" fillId="9" borderId="38" xfId="0" applyFont="1" applyFill="1" applyBorder="1" applyAlignment="1">
      <alignment horizontal="center" vertical="center"/>
    </xf>
    <xf numFmtId="0" fontId="37" fillId="9" borderId="39" xfId="0" applyFont="1" applyFill="1" applyBorder="1" applyAlignment="1">
      <alignment horizontal="center" vertical="center"/>
    </xf>
    <xf numFmtId="0" fontId="9" fillId="0" borderId="40" xfId="0" applyFont="1" applyBorder="1" applyAlignment="1">
      <alignment horizontal="left"/>
    </xf>
    <xf numFmtId="0" fontId="9" fillId="0" borderId="40" xfId="0" applyFont="1" applyBorder="1" applyAlignment="1"/>
    <xf numFmtId="0" fontId="9" fillId="0" borderId="1" xfId="0" applyFont="1" applyBorder="1" applyAlignment="1">
      <alignment horizontal="left" indent="1"/>
    </xf>
    <xf numFmtId="4" fontId="9" fillId="0" borderId="1" xfId="0" applyNumberFormat="1" applyFont="1" applyBorder="1" applyAlignment="1"/>
    <xf numFmtId="0" fontId="16" fillId="0" borderId="1" xfId="0" applyFont="1" applyBorder="1" applyAlignment="1">
      <alignment horizontal="left" indent="2"/>
    </xf>
    <xf numFmtId="4" fontId="16" fillId="0" borderId="1" xfId="0" applyNumberFormat="1" applyFont="1" applyBorder="1" applyAlignment="1"/>
    <xf numFmtId="0" fontId="16" fillId="0" borderId="41" xfId="0" applyFont="1" applyBorder="1" applyAlignment="1"/>
    <xf numFmtId="0" fontId="37" fillId="8" borderId="42" xfId="0" applyFont="1" applyFill="1" applyBorder="1" applyAlignment="1">
      <alignment vertical="center"/>
    </xf>
    <xf numFmtId="4" fontId="37" fillId="8" borderId="42" xfId="0" applyNumberFormat="1" applyFont="1" applyFill="1" applyBorder="1" applyAlignment="1"/>
    <xf numFmtId="0" fontId="37" fillId="8" borderId="42" xfId="0" applyFont="1" applyFill="1" applyBorder="1" applyAlignment="1"/>
    <xf numFmtId="0" fontId="38" fillId="0" borderId="1" xfId="0" applyFont="1" applyBorder="1" applyAlignment="1">
      <alignment horizontal="center" vertical="center"/>
    </xf>
    <xf numFmtId="0" fontId="39" fillId="0" borderId="1" xfId="0" applyFont="1" applyBorder="1" applyAlignment="1"/>
    <xf numFmtId="0" fontId="40" fillId="0" borderId="1" xfId="0" applyFont="1" applyBorder="1" applyAlignment="1">
      <alignment horizontal="center" vertical="center"/>
    </xf>
    <xf numFmtId="0" fontId="38" fillId="0" borderId="1" xfId="0" applyFont="1" applyBorder="1" applyAlignment="1"/>
    <xf numFmtId="0" fontId="41" fillId="0" borderId="1" xfId="0" applyFont="1" applyBorder="1" applyAlignment="1">
      <alignment horizontal="center" vertical="center"/>
    </xf>
    <xf numFmtId="0" fontId="48" fillId="11" borderId="44" xfId="0" applyFont="1" applyFill="1" applyBorder="1" applyAlignment="1">
      <alignment horizontal="center"/>
    </xf>
    <xf numFmtId="0" fontId="49" fillId="0" borderId="45" xfId="0" applyFont="1" applyBorder="1" applyAlignment="1">
      <alignment horizontal="left"/>
    </xf>
    <xf numFmtId="165" fontId="49" fillId="0" borderId="45" xfId="0" applyNumberFormat="1" applyFont="1" applyBorder="1"/>
    <xf numFmtId="0" fontId="49" fillId="0" borderId="0" xfId="0" applyFont="1" applyAlignment="1">
      <alignment horizontal="left" indent="1"/>
    </xf>
    <xf numFmtId="4" fontId="49" fillId="0" borderId="0" xfId="0" applyNumberFormat="1" applyFont="1"/>
    <xf numFmtId="0" fontId="50" fillId="0" borderId="0" xfId="0" applyFont="1" applyAlignment="1">
      <alignment horizontal="left" indent="2"/>
    </xf>
    <xf numFmtId="4" fontId="50" fillId="0" borderId="0" xfId="0" applyNumberFormat="1" applyFont="1"/>
    <xf numFmtId="0" fontId="0" fillId="0" borderId="46" xfId="0" applyBorder="1"/>
    <xf numFmtId="0" fontId="50" fillId="0" borderId="0" xfId="0" applyFont="1" applyAlignment="1">
      <alignment horizontal="left" wrapText="1" indent="2"/>
    </xf>
    <xf numFmtId="0" fontId="51" fillId="0" borderId="0" xfId="0" applyFont="1" applyAlignment="1">
      <alignment horizontal="left" indent="2"/>
    </xf>
    <xf numFmtId="0" fontId="48" fillId="10" borderId="47" xfId="0" applyFont="1" applyFill="1" applyBorder="1" applyAlignment="1">
      <alignment vertical="center"/>
    </xf>
    <xf numFmtId="4" fontId="48" fillId="10" borderId="47" xfId="0" applyNumberFormat="1" applyFont="1" applyFill="1" applyBorder="1"/>
    <xf numFmtId="0" fontId="38" fillId="0" borderId="0" xfId="0" applyFont="1" applyAlignment="1">
      <alignment horizontal="center" vertical="center"/>
    </xf>
    <xf numFmtId="0" fontId="52" fillId="0" borderId="0" xfId="0" applyFont="1"/>
    <xf numFmtId="0" fontId="43" fillId="0" borderId="0" xfId="0" applyFont="1" applyAlignment="1">
      <alignment horizontal="center"/>
    </xf>
    <xf numFmtId="0" fontId="40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43" fillId="0" borderId="0" xfId="0" applyFont="1"/>
    <xf numFmtId="4" fontId="53" fillId="0" borderId="0" xfId="0" applyNumberFormat="1" applyFont="1"/>
    <xf numFmtId="0" fontId="1" fillId="0" borderId="0" xfId="0" applyFont="1" applyAlignment="1">
      <alignment horizontal="center" vertical="center" wrapText="1"/>
    </xf>
    <xf numFmtId="0" fontId="0" fillId="0" borderId="0" xfId="0" applyFont="1" applyAlignment="1"/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0" fillId="0" borderId="17" xfId="0" applyFont="1" applyBorder="1" applyAlignment="1">
      <alignment horizontal="center"/>
    </xf>
    <xf numFmtId="0" fontId="11" fillId="0" borderId="20" xfId="0" applyFont="1" applyBorder="1" applyAlignment="1">
      <alignment horizontal="center"/>
    </xf>
    <xf numFmtId="0" fontId="25" fillId="5" borderId="0" xfId="0" applyFont="1" applyFill="1" applyAlignment="1">
      <alignment horizontal="center"/>
    </xf>
    <xf numFmtId="0" fontId="12" fillId="5" borderId="0" xfId="0" applyFont="1" applyFill="1" applyAlignment="1">
      <alignment horizontal="center"/>
    </xf>
    <xf numFmtId="0" fontId="43" fillId="0" borderId="0" xfId="0" applyFont="1" applyAlignment="1">
      <alignment horizontal="center"/>
    </xf>
    <xf numFmtId="0" fontId="40" fillId="0" borderId="0" xfId="0" applyFont="1" applyAlignment="1">
      <alignment horizontal="center" vertical="center"/>
    </xf>
    <xf numFmtId="0" fontId="44" fillId="0" borderId="43" xfId="0" applyFont="1" applyBorder="1" applyAlignment="1">
      <alignment horizontal="center" vertical="center" wrapText="1" readingOrder="1"/>
    </xf>
    <xf numFmtId="0" fontId="44" fillId="0" borderId="1" xfId="0" applyFont="1" applyBorder="1" applyAlignment="1">
      <alignment horizontal="center" vertical="center" wrapText="1" readingOrder="1"/>
    </xf>
    <xf numFmtId="0" fontId="45" fillId="0" borderId="43" xfId="0" applyFont="1" applyBorder="1" applyAlignment="1">
      <alignment horizontal="center" vertical="top" wrapText="1" readingOrder="1"/>
    </xf>
    <xf numFmtId="0" fontId="45" fillId="0" borderId="1" xfId="0" applyFont="1" applyBorder="1" applyAlignment="1">
      <alignment horizontal="center" vertical="top" wrapText="1" readingOrder="1"/>
    </xf>
    <xf numFmtId="0" fontId="46" fillId="0" borderId="43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47" fillId="0" borderId="43" xfId="0" applyFont="1" applyBorder="1" applyAlignment="1">
      <alignment horizontal="center" vertical="top" wrapText="1" readingOrder="1"/>
    </xf>
    <xf numFmtId="0" fontId="47" fillId="0" borderId="1" xfId="0" applyFont="1" applyBorder="1" applyAlignment="1">
      <alignment horizontal="center" vertical="top" wrapText="1" readingOrder="1"/>
    </xf>
    <xf numFmtId="0" fontId="48" fillId="10" borderId="44" xfId="0" applyFont="1" applyFill="1" applyBorder="1" applyAlignment="1">
      <alignment horizontal="left" vertical="center"/>
    </xf>
    <xf numFmtId="43" fontId="48" fillId="10" borderId="44" xfId="1" applyFont="1" applyFill="1" applyBorder="1" applyAlignment="1">
      <alignment horizontal="center" vertical="center" wrapText="1"/>
    </xf>
    <xf numFmtId="0" fontId="48" fillId="11" borderId="44" xfId="0" applyFont="1" applyFill="1" applyBorder="1" applyAlignment="1">
      <alignment horizontal="center" vertical="center"/>
    </xf>
    <xf numFmtId="0" fontId="34" fillId="0" borderId="37" xfId="0" applyFont="1" applyBorder="1" applyAlignment="1">
      <alignment horizontal="center" vertical="center" wrapText="1" readingOrder="1"/>
    </xf>
    <xf numFmtId="0" fontId="34" fillId="0" borderId="1" xfId="0" applyFont="1" applyBorder="1" applyAlignment="1">
      <alignment horizontal="center" vertical="center" wrapText="1" readingOrder="1"/>
    </xf>
    <xf numFmtId="0" fontId="35" fillId="0" borderId="37" xfId="0" applyFont="1" applyBorder="1" applyAlignment="1">
      <alignment horizontal="center" vertical="top" wrapText="1" readingOrder="1"/>
    </xf>
    <xf numFmtId="0" fontId="35" fillId="0" borderId="1" xfId="0" applyFont="1" applyBorder="1" applyAlignment="1">
      <alignment horizontal="center" vertical="top" wrapText="1" readingOrder="1"/>
    </xf>
    <xf numFmtId="0" fontId="36" fillId="0" borderId="37" xfId="0" applyFont="1" applyBorder="1" applyAlignment="1">
      <alignment horizontal="center" vertical="center"/>
    </xf>
    <xf numFmtId="0" fontId="36" fillId="0" borderId="1" xfId="0" applyFont="1" applyBorder="1" applyAlignment="1">
      <alignment horizontal="center" vertical="center"/>
    </xf>
    <xf numFmtId="0" fontId="36" fillId="0" borderId="37" xfId="0" applyFont="1" applyBorder="1" applyAlignment="1">
      <alignment horizontal="center" vertical="top" wrapText="1" readingOrder="1"/>
    </xf>
    <xf numFmtId="0" fontId="36" fillId="0" borderId="1" xfId="0" applyFont="1" applyBorder="1" applyAlignment="1">
      <alignment horizontal="center" vertical="top" wrapText="1" readingOrder="1"/>
    </xf>
    <xf numFmtId="0" fontId="36" fillId="0" borderId="0" xfId="0" applyFont="1" applyAlignment="1">
      <alignment horizontal="center" vertical="top" wrapText="1" readingOrder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409575</xdr:colOff>
      <xdr:row>1</xdr:row>
      <xdr:rowOff>0</xdr:rowOff>
    </xdr:from>
    <xdr:ext cx="904875" cy="60960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4898325" y="3479963"/>
          <a:ext cx="895350" cy="600075"/>
        </a:xfrm>
        <a:prstGeom prst="rect">
          <a:avLst/>
        </a:prstGeom>
        <a:noFill/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LOGO MIN.</a:t>
          </a:r>
          <a:endParaRPr sz="1400"/>
        </a:p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(si aplica)</a:t>
          </a:r>
          <a:endParaRPr sz="1100">
            <a:solidFill>
              <a:srgbClr val="000000"/>
            </a:solidFill>
          </a:endParaRPr>
        </a:p>
      </xdr:txBody>
    </xdr:sp>
    <xdr:clientData fLocksWithSheet="0"/>
  </xdr:oneCellAnchor>
  <xdr:oneCellAnchor>
    <xdr:from>
      <xdr:col>1</xdr:col>
      <xdr:colOff>781050</xdr:colOff>
      <xdr:row>0</xdr:row>
      <xdr:rowOff>180975</xdr:rowOff>
    </xdr:from>
    <xdr:ext cx="914400" cy="581025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4893563" y="3494250"/>
          <a:ext cx="904875" cy="571500"/>
        </a:xfrm>
        <a:prstGeom prst="rect">
          <a:avLst/>
        </a:prstGeom>
        <a:noFill/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LOGO </a:t>
          </a:r>
          <a:endParaRPr sz="1400"/>
        </a:p>
      </xdr:txBody>
    </xdr:sp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885825</xdr:colOff>
      <xdr:row>5</xdr:row>
      <xdr:rowOff>85724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028825" cy="99059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628651</xdr:colOff>
      <xdr:row>0</xdr:row>
      <xdr:rowOff>152400</xdr:rowOff>
    </xdr:from>
    <xdr:to>
      <xdr:col>15</xdr:col>
      <xdr:colOff>609600</xdr:colOff>
      <xdr:row>3</xdr:row>
      <xdr:rowOff>19050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/>
      </xdr:nvSpPr>
      <xdr:spPr>
        <a:xfrm>
          <a:off x="13858876" y="152400"/>
          <a:ext cx="942974" cy="5619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US" sz="1100"/>
            <a:t>LOGO</a:t>
          </a:r>
        </a:p>
      </xdr:txBody>
    </xdr:sp>
    <xdr:clientData/>
  </xdr:twoCellAnchor>
  <xdr:twoCellAnchor editAs="oneCell">
    <xdr:from>
      <xdr:col>11</xdr:col>
      <xdr:colOff>409575</xdr:colOff>
      <xdr:row>0</xdr:row>
      <xdr:rowOff>76200</xdr:rowOff>
    </xdr:from>
    <xdr:to>
      <xdr:col>15</xdr:col>
      <xdr:colOff>828676</xdr:colOff>
      <xdr:row>5</xdr:row>
      <xdr:rowOff>19050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573000" y="76200"/>
          <a:ext cx="2305051" cy="9906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2200274</xdr:colOff>
      <xdr:row>3</xdr:row>
      <xdr:rowOff>114300</xdr:rowOff>
    </xdr:from>
    <xdr:to>
      <xdr:col>0</xdr:col>
      <xdr:colOff>4190999</xdr:colOff>
      <xdr:row>7</xdr:row>
      <xdr:rowOff>66675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00274" y="923925"/>
          <a:ext cx="1990725" cy="12382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371475</xdr:colOff>
      <xdr:row>0</xdr:row>
      <xdr:rowOff>95250</xdr:rowOff>
    </xdr:from>
    <xdr:to>
      <xdr:col>0</xdr:col>
      <xdr:colOff>2362200</xdr:colOff>
      <xdr:row>5</xdr:row>
      <xdr:rowOff>123825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1475" y="95250"/>
          <a:ext cx="1990725" cy="1238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02"/>
  <sheetViews>
    <sheetView showGridLines="0" topLeftCell="A38" workbookViewId="0">
      <selection activeCell="C76" sqref="C76"/>
    </sheetView>
  </sheetViews>
  <sheetFormatPr defaultColWidth="12.625" defaultRowHeight="15" customHeight="1" x14ac:dyDescent="0.2"/>
  <cols>
    <col min="1" max="1" width="82.875" customWidth="1"/>
    <col min="2" max="2" width="14" customWidth="1"/>
    <col min="3" max="3" width="13.125" customWidth="1"/>
    <col min="4" max="4" width="10.125" customWidth="1"/>
    <col min="5" max="26" width="7.625" customWidth="1"/>
  </cols>
  <sheetData>
    <row r="1" spans="1:5" ht="18.75" x14ac:dyDescent="0.3">
      <c r="A1" s="160" t="s">
        <v>0</v>
      </c>
      <c r="B1" s="161"/>
      <c r="C1" s="161"/>
      <c r="E1" s="1" t="s">
        <v>1</v>
      </c>
    </row>
    <row r="2" spans="1:5" x14ac:dyDescent="0.25">
      <c r="A2" s="160" t="s">
        <v>2</v>
      </c>
      <c r="B2" s="161"/>
      <c r="C2" s="161"/>
      <c r="E2" s="2" t="s">
        <v>3</v>
      </c>
    </row>
    <row r="3" spans="1:5" x14ac:dyDescent="0.25">
      <c r="A3" s="160">
        <v>2020</v>
      </c>
      <c r="B3" s="161"/>
      <c r="C3" s="161"/>
      <c r="E3" s="2" t="s">
        <v>5</v>
      </c>
    </row>
    <row r="4" spans="1:5" ht="18.75" x14ac:dyDescent="0.3">
      <c r="A4" s="162" t="s">
        <v>6</v>
      </c>
      <c r="B4" s="161"/>
      <c r="C4" s="161"/>
      <c r="E4" s="1" t="s">
        <v>4</v>
      </c>
    </row>
    <row r="5" spans="1:5" x14ac:dyDescent="0.25">
      <c r="A5" s="163" t="s">
        <v>7</v>
      </c>
      <c r="B5" s="161"/>
      <c r="C5" s="161"/>
      <c r="E5" s="2" t="s">
        <v>8</v>
      </c>
    </row>
    <row r="6" spans="1:5" x14ac:dyDescent="0.25">
      <c r="E6" s="2" t="s">
        <v>9</v>
      </c>
    </row>
    <row r="7" spans="1:5" ht="31.5" x14ac:dyDescent="0.2">
      <c r="A7" s="4" t="s">
        <v>11</v>
      </c>
      <c r="B7" s="5" t="s">
        <v>12</v>
      </c>
      <c r="C7" s="5" t="s">
        <v>13</v>
      </c>
    </row>
    <row r="8" spans="1:5" x14ac:dyDescent="0.2">
      <c r="A8" s="6" t="s">
        <v>14</v>
      </c>
      <c r="B8" s="7"/>
      <c r="C8" s="7"/>
    </row>
    <row r="9" spans="1:5" x14ac:dyDescent="0.25">
      <c r="A9" s="8" t="s">
        <v>24</v>
      </c>
      <c r="B9" s="9"/>
      <c r="C9" s="10"/>
    </row>
    <row r="10" spans="1:5" x14ac:dyDescent="0.2">
      <c r="A10" s="11" t="s">
        <v>25</v>
      </c>
      <c r="B10" s="12">
        <v>92450391</v>
      </c>
      <c r="C10" s="12">
        <v>96198963</v>
      </c>
    </row>
    <row r="11" spans="1:5" x14ac:dyDescent="0.2">
      <c r="A11" s="11" t="s">
        <v>26</v>
      </c>
      <c r="B11" s="12">
        <v>3102001</v>
      </c>
      <c r="C11" s="12">
        <v>3744001</v>
      </c>
    </row>
    <row r="12" spans="1:5" x14ac:dyDescent="0.2">
      <c r="A12" s="11" t="s">
        <v>27</v>
      </c>
      <c r="B12" s="12"/>
      <c r="C12" s="12"/>
    </row>
    <row r="13" spans="1:5" x14ac:dyDescent="0.2">
      <c r="A13" s="11" t="s">
        <v>28</v>
      </c>
      <c r="B13" s="12"/>
      <c r="C13" s="12"/>
    </row>
    <row r="14" spans="1:5" x14ac:dyDescent="0.2">
      <c r="A14" s="11" t="s">
        <v>29</v>
      </c>
      <c r="B14" s="12">
        <v>12590821</v>
      </c>
      <c r="C14" s="12">
        <v>13250628</v>
      </c>
    </row>
    <row r="15" spans="1:5" x14ac:dyDescent="0.2">
      <c r="A15" s="8" t="s">
        <v>30</v>
      </c>
      <c r="B15" s="13"/>
      <c r="C15" s="13"/>
    </row>
    <row r="16" spans="1:5" x14ac:dyDescent="0.2">
      <c r="A16" s="11" t="s">
        <v>31</v>
      </c>
      <c r="B16" s="12">
        <v>18934000</v>
      </c>
      <c r="C16" s="12">
        <v>19934000</v>
      </c>
    </row>
    <row r="17" spans="1:3" x14ac:dyDescent="0.2">
      <c r="A17" s="11" t="s">
        <v>32</v>
      </c>
      <c r="B17" s="12">
        <v>1600000</v>
      </c>
      <c r="C17" s="12">
        <f>B17</f>
        <v>1600000</v>
      </c>
    </row>
    <row r="18" spans="1:3" x14ac:dyDescent="0.2">
      <c r="A18" s="11" t="s">
        <v>33</v>
      </c>
      <c r="B18" s="12">
        <v>1300000</v>
      </c>
      <c r="C18" s="12">
        <v>1300000</v>
      </c>
    </row>
    <row r="19" spans="1:3" ht="18" customHeight="1" x14ac:dyDescent="0.2">
      <c r="A19" s="11" t="s">
        <v>34</v>
      </c>
      <c r="B19" s="12">
        <v>550000</v>
      </c>
      <c r="C19" s="12">
        <v>550000</v>
      </c>
    </row>
    <row r="20" spans="1:3" x14ac:dyDescent="0.2">
      <c r="A20" s="11" t="s">
        <v>35</v>
      </c>
      <c r="B20" s="12">
        <v>15037780</v>
      </c>
      <c r="C20" s="12">
        <v>12665519</v>
      </c>
    </row>
    <row r="21" spans="1:3" ht="15.75" customHeight="1" x14ac:dyDescent="0.2">
      <c r="A21" s="11" t="s">
        <v>36</v>
      </c>
      <c r="B21" s="12">
        <v>1300000</v>
      </c>
      <c r="C21" s="12">
        <v>1300000</v>
      </c>
    </row>
    <row r="22" spans="1:3" ht="15.75" customHeight="1" x14ac:dyDescent="0.2">
      <c r="A22" s="11" t="s">
        <v>37</v>
      </c>
      <c r="B22" s="12">
        <v>5400000</v>
      </c>
      <c r="C22" s="12">
        <v>5400000</v>
      </c>
    </row>
    <row r="23" spans="1:3" ht="15.75" customHeight="1" x14ac:dyDescent="0.2">
      <c r="A23" s="11" t="s">
        <v>38</v>
      </c>
      <c r="B23" s="12">
        <v>117120922</v>
      </c>
      <c r="C23" s="12">
        <v>120192804</v>
      </c>
    </row>
    <row r="24" spans="1:3" ht="15.75" customHeight="1" x14ac:dyDescent="0.2">
      <c r="A24" s="11" t="s">
        <v>39</v>
      </c>
      <c r="B24" s="12"/>
      <c r="C24" s="12">
        <v>400000</v>
      </c>
    </row>
    <row r="25" spans="1:3" ht="15.75" customHeight="1" x14ac:dyDescent="0.2">
      <c r="A25" s="8" t="s">
        <v>40</v>
      </c>
      <c r="B25" s="13"/>
      <c r="C25" s="13"/>
    </row>
    <row r="26" spans="1:3" ht="15.75" customHeight="1" x14ac:dyDescent="0.2">
      <c r="A26" s="11" t="s">
        <v>41</v>
      </c>
      <c r="B26" s="12">
        <v>4010000</v>
      </c>
      <c r="C26" s="12">
        <v>3110000</v>
      </c>
    </row>
    <row r="27" spans="1:3" ht="15.75" customHeight="1" x14ac:dyDescent="0.2">
      <c r="A27" s="11" t="s">
        <v>42</v>
      </c>
      <c r="B27" s="12">
        <v>900000</v>
      </c>
      <c r="C27" s="12">
        <v>900000</v>
      </c>
    </row>
    <row r="28" spans="1:3" ht="15.75" customHeight="1" x14ac:dyDescent="0.2">
      <c r="A28" s="11" t="s">
        <v>43</v>
      </c>
      <c r="B28" s="12">
        <v>950000</v>
      </c>
      <c r="C28" s="12">
        <v>400000</v>
      </c>
    </row>
    <row r="29" spans="1:3" ht="15.75" customHeight="1" x14ac:dyDescent="0.2">
      <c r="A29" s="11" t="s">
        <v>44</v>
      </c>
      <c r="B29" s="12">
        <v>660000</v>
      </c>
      <c r="C29" s="12">
        <v>660000</v>
      </c>
    </row>
    <row r="30" spans="1:3" ht="15.75" customHeight="1" x14ac:dyDescent="0.2">
      <c r="A30" s="11" t="s">
        <v>45</v>
      </c>
      <c r="B30" s="12">
        <v>1000000</v>
      </c>
      <c r="C30" s="12">
        <v>1000000</v>
      </c>
    </row>
    <row r="31" spans="1:3" ht="15.75" customHeight="1" x14ac:dyDescent="0.2">
      <c r="A31" s="11" t="s">
        <v>46</v>
      </c>
      <c r="B31" s="12">
        <v>342000</v>
      </c>
      <c r="C31" s="12">
        <v>342000</v>
      </c>
    </row>
    <row r="32" spans="1:3" ht="15.75" customHeight="1" x14ac:dyDescent="0.2">
      <c r="A32" s="11" t="s">
        <v>47</v>
      </c>
      <c r="B32" s="12">
        <v>8000000</v>
      </c>
      <c r="C32" s="12">
        <v>5350000</v>
      </c>
    </row>
    <row r="33" spans="1:3" ht="15.75" customHeight="1" x14ac:dyDescent="0.2">
      <c r="A33" s="11" t="s">
        <v>48</v>
      </c>
      <c r="B33" s="12"/>
      <c r="C33" s="12"/>
    </row>
    <row r="34" spans="1:3" ht="15.75" customHeight="1" x14ac:dyDescent="0.2">
      <c r="A34" s="11" t="s">
        <v>49</v>
      </c>
      <c r="B34" s="12">
        <v>8730000</v>
      </c>
      <c r="C34" s="12">
        <v>8730000</v>
      </c>
    </row>
    <row r="35" spans="1:3" ht="15.75" customHeight="1" x14ac:dyDescent="0.2">
      <c r="A35" s="8" t="s">
        <v>50</v>
      </c>
      <c r="B35" s="13"/>
      <c r="C35" s="13"/>
    </row>
    <row r="36" spans="1:3" ht="15.75" customHeight="1" x14ac:dyDescent="0.2">
      <c r="A36" s="11" t="s">
        <v>51</v>
      </c>
      <c r="B36" s="12">
        <v>400000</v>
      </c>
      <c r="C36" s="12">
        <v>400000</v>
      </c>
    </row>
    <row r="37" spans="1:3" ht="15.75" customHeight="1" x14ac:dyDescent="0.2">
      <c r="A37" s="11" t="s">
        <v>52</v>
      </c>
      <c r="B37" s="12"/>
      <c r="C37" s="12"/>
    </row>
    <row r="38" spans="1:3" ht="15.75" customHeight="1" x14ac:dyDescent="0.2">
      <c r="A38" s="11" t="s">
        <v>53</v>
      </c>
      <c r="B38" s="12"/>
      <c r="C38" s="12"/>
    </row>
    <row r="39" spans="1:3" ht="15.75" customHeight="1" x14ac:dyDescent="0.2">
      <c r="A39" s="11" t="s">
        <v>54</v>
      </c>
      <c r="B39" s="12"/>
      <c r="C39" s="12"/>
    </row>
    <row r="40" spans="1:3" ht="15.75" customHeight="1" x14ac:dyDescent="0.2">
      <c r="A40" s="11" t="s">
        <v>55</v>
      </c>
      <c r="B40" s="12"/>
      <c r="C40" s="12"/>
    </row>
    <row r="41" spans="1:3" ht="15.75" customHeight="1" x14ac:dyDescent="0.2">
      <c r="A41" s="11" t="s">
        <v>56</v>
      </c>
      <c r="B41" s="12"/>
      <c r="C41" s="12"/>
    </row>
    <row r="42" spans="1:3" ht="15.75" customHeight="1" x14ac:dyDescent="0.2">
      <c r="A42" s="11" t="s">
        <v>57</v>
      </c>
      <c r="B42" s="12"/>
      <c r="C42" s="12"/>
    </row>
    <row r="43" spans="1:3" ht="15.75" customHeight="1" x14ac:dyDescent="0.2">
      <c r="A43" s="8" t="s">
        <v>58</v>
      </c>
      <c r="B43" s="13"/>
      <c r="C43" s="13"/>
    </row>
    <row r="44" spans="1:3" ht="15.75" customHeight="1" x14ac:dyDescent="0.2">
      <c r="A44" s="11" t="s">
        <v>59</v>
      </c>
      <c r="B44" s="12"/>
      <c r="C44" s="12"/>
    </row>
    <row r="45" spans="1:3" ht="15.75" customHeight="1" x14ac:dyDescent="0.2">
      <c r="A45" s="11" t="s">
        <v>60</v>
      </c>
      <c r="B45" s="12"/>
      <c r="C45" s="12"/>
    </row>
    <row r="46" spans="1:3" ht="15.75" customHeight="1" x14ac:dyDescent="0.2">
      <c r="A46" s="11" t="s">
        <v>61</v>
      </c>
      <c r="B46" s="12"/>
      <c r="C46" s="12"/>
    </row>
    <row r="47" spans="1:3" ht="15.75" customHeight="1" x14ac:dyDescent="0.2">
      <c r="A47" s="11" t="s">
        <v>62</v>
      </c>
      <c r="B47" s="12"/>
      <c r="C47" s="12"/>
    </row>
    <row r="48" spans="1:3" ht="15.75" customHeight="1" x14ac:dyDescent="0.2">
      <c r="A48" s="11" t="s">
        <v>63</v>
      </c>
      <c r="B48" s="12"/>
      <c r="C48" s="12"/>
    </row>
    <row r="49" spans="1:3" ht="15.75" customHeight="1" x14ac:dyDescent="0.2">
      <c r="A49" s="11" t="s">
        <v>64</v>
      </c>
      <c r="B49" s="12"/>
      <c r="C49" s="12"/>
    </row>
    <row r="50" spans="1:3" ht="15.75" customHeight="1" x14ac:dyDescent="0.2">
      <c r="A50" s="11" t="s">
        <v>65</v>
      </c>
      <c r="B50" s="12"/>
      <c r="C50" s="12"/>
    </row>
    <row r="51" spans="1:3" ht="15.75" customHeight="1" x14ac:dyDescent="0.2">
      <c r="A51" s="8" t="s">
        <v>66</v>
      </c>
      <c r="B51" s="13"/>
      <c r="C51" s="13"/>
    </row>
    <row r="52" spans="1:3" ht="15.75" customHeight="1" x14ac:dyDescent="0.2">
      <c r="A52" s="11" t="s">
        <v>67</v>
      </c>
      <c r="B52" s="12">
        <v>2000000</v>
      </c>
      <c r="C52" s="12">
        <v>1883489</v>
      </c>
    </row>
    <row r="53" spans="1:3" ht="15.75" customHeight="1" x14ac:dyDescent="0.2">
      <c r="A53" s="11" t="s">
        <v>68</v>
      </c>
      <c r="B53" s="12"/>
      <c r="C53" s="12"/>
    </row>
    <row r="54" spans="1:3" ht="15.75" customHeight="1" x14ac:dyDescent="0.2">
      <c r="A54" s="11" t="s">
        <v>69</v>
      </c>
      <c r="B54" s="12"/>
      <c r="C54" s="12"/>
    </row>
    <row r="55" spans="1:3" ht="15.75" customHeight="1" x14ac:dyDescent="0.2">
      <c r="A55" s="11" t="s">
        <v>70</v>
      </c>
      <c r="B55" s="12">
        <v>3500000</v>
      </c>
      <c r="C55" s="12">
        <v>0</v>
      </c>
    </row>
    <row r="56" spans="1:3" s="24" customFormat="1" ht="15.75" customHeight="1" x14ac:dyDescent="0.2">
      <c r="A56" s="11" t="s">
        <v>103</v>
      </c>
      <c r="B56" s="12">
        <v>0</v>
      </c>
      <c r="C56" s="12">
        <v>70511</v>
      </c>
    </row>
    <row r="57" spans="1:3" s="24" customFormat="1" ht="15.75" customHeight="1" x14ac:dyDescent="0.2">
      <c r="A57" s="11" t="s">
        <v>104</v>
      </c>
      <c r="B57" s="12">
        <v>0</v>
      </c>
      <c r="C57" s="12">
        <v>46000</v>
      </c>
    </row>
    <row r="58" spans="1:3" ht="15.75" customHeight="1" x14ac:dyDescent="0.2">
      <c r="A58" s="11" t="s">
        <v>71</v>
      </c>
      <c r="B58" s="12">
        <v>100000</v>
      </c>
      <c r="C58" s="12">
        <v>100000</v>
      </c>
    </row>
    <row r="59" spans="1:3" ht="15.75" customHeight="1" x14ac:dyDescent="0.2">
      <c r="A59" s="11" t="s">
        <v>72</v>
      </c>
      <c r="B59" s="12"/>
      <c r="C59" s="12"/>
    </row>
    <row r="60" spans="1:3" ht="15.75" customHeight="1" x14ac:dyDescent="0.2">
      <c r="A60" s="11" t="s">
        <v>73</v>
      </c>
      <c r="B60" s="12"/>
      <c r="C60" s="12"/>
    </row>
    <row r="61" spans="1:3" ht="15.75" customHeight="1" x14ac:dyDescent="0.2">
      <c r="A61" s="11" t="s">
        <v>74</v>
      </c>
      <c r="B61" s="12"/>
      <c r="C61" s="12">
        <v>450000</v>
      </c>
    </row>
    <row r="62" spans="1:3" ht="15.75" customHeight="1" x14ac:dyDescent="0.2">
      <c r="A62" s="11" t="s">
        <v>75</v>
      </c>
      <c r="B62" s="12"/>
      <c r="C62" s="12"/>
    </row>
    <row r="63" spans="1:3" ht="15.75" customHeight="1" x14ac:dyDescent="0.2">
      <c r="A63" s="8" t="s">
        <v>76</v>
      </c>
      <c r="B63" s="13"/>
      <c r="C63" s="13"/>
    </row>
    <row r="64" spans="1:3" ht="15.75" customHeight="1" x14ac:dyDescent="0.2">
      <c r="A64" s="11" t="s">
        <v>77</v>
      </c>
      <c r="B64" s="12"/>
      <c r="C64" s="12"/>
    </row>
    <row r="65" spans="1:3" ht="15.75" customHeight="1" x14ac:dyDescent="0.2">
      <c r="A65" s="11" t="s">
        <v>78</v>
      </c>
      <c r="B65" s="12"/>
      <c r="C65" s="12"/>
    </row>
    <row r="66" spans="1:3" ht="15.75" customHeight="1" x14ac:dyDescent="0.2">
      <c r="A66" s="11" t="s">
        <v>79</v>
      </c>
      <c r="B66" s="12"/>
      <c r="C66" s="12"/>
    </row>
    <row r="67" spans="1:3" ht="15.75" customHeight="1" x14ac:dyDescent="0.2">
      <c r="A67" s="11" t="s">
        <v>80</v>
      </c>
      <c r="B67" s="12"/>
      <c r="C67" s="12"/>
    </row>
    <row r="68" spans="1:3" ht="15.75" customHeight="1" x14ac:dyDescent="0.2">
      <c r="A68" s="8" t="s">
        <v>81</v>
      </c>
      <c r="B68" s="13"/>
      <c r="C68" s="13"/>
    </row>
    <row r="69" spans="1:3" ht="15.75" customHeight="1" x14ac:dyDescent="0.2">
      <c r="A69" s="11" t="s">
        <v>82</v>
      </c>
      <c r="B69" s="12"/>
      <c r="C69" s="12"/>
    </row>
    <row r="70" spans="1:3" ht="15.75" customHeight="1" x14ac:dyDescent="0.2">
      <c r="A70" s="11" t="s">
        <v>83</v>
      </c>
      <c r="B70" s="12"/>
      <c r="C70" s="12"/>
    </row>
    <row r="71" spans="1:3" ht="15.75" customHeight="1" x14ac:dyDescent="0.2">
      <c r="A71" s="8" t="s">
        <v>84</v>
      </c>
      <c r="B71" s="13"/>
      <c r="C71" s="13"/>
    </row>
    <row r="72" spans="1:3" ht="15.75" customHeight="1" x14ac:dyDescent="0.2">
      <c r="A72" s="11" t="s">
        <v>85</v>
      </c>
      <c r="B72" s="12"/>
      <c r="C72" s="12"/>
    </row>
    <row r="73" spans="1:3" ht="15.75" customHeight="1" x14ac:dyDescent="0.2">
      <c r="A73" s="11" t="s">
        <v>86</v>
      </c>
      <c r="B73" s="12"/>
      <c r="C73" s="12"/>
    </row>
    <row r="74" spans="1:3" ht="15.75" customHeight="1" x14ac:dyDescent="0.2">
      <c r="A74" s="11" t="s">
        <v>87</v>
      </c>
      <c r="B74" s="12"/>
      <c r="C74" s="12"/>
    </row>
    <row r="75" spans="1:3" ht="15.75" customHeight="1" x14ac:dyDescent="0.2">
      <c r="A75" s="15" t="s">
        <v>88</v>
      </c>
      <c r="B75" s="17">
        <f t="shared" ref="B75" si="0">B58+B55+B52+B36+B34+B32+B31+B30+B29+B28+B27+B26+B23+B22+B21+B20+B19+B18+B17+B16+B14+B11+B10</f>
        <v>299977915</v>
      </c>
      <c r="C75" s="17">
        <f>C58+C55+C52+C36+C34+C32+C31+C30+C29+C28+C27+C26+C23+C22+C21+C20+C19+C18+C17+C16+C14+C11+C10+C61+C24+C56+C57</f>
        <v>299977915</v>
      </c>
    </row>
    <row r="76" spans="1:3" ht="15.75" customHeight="1" x14ac:dyDescent="0.2">
      <c r="A76" s="11"/>
      <c r="B76" s="18"/>
    </row>
    <row r="77" spans="1:3" ht="15.75" customHeight="1" x14ac:dyDescent="0.2">
      <c r="A77" s="6" t="s">
        <v>89</v>
      </c>
      <c r="B77" s="19"/>
    </row>
    <row r="78" spans="1:3" ht="15.75" customHeight="1" x14ac:dyDescent="0.2">
      <c r="A78" s="8" t="s">
        <v>90</v>
      </c>
      <c r="B78" s="14"/>
    </row>
    <row r="79" spans="1:3" ht="15.75" customHeight="1" x14ac:dyDescent="0.2">
      <c r="A79" s="11" t="s">
        <v>91</v>
      </c>
      <c r="B79" s="16"/>
    </row>
    <row r="80" spans="1:3" ht="15.75" customHeight="1" x14ac:dyDescent="0.2">
      <c r="A80" s="11" t="s">
        <v>92</v>
      </c>
      <c r="B80" s="16"/>
    </row>
    <row r="81" spans="1:3" ht="15.75" customHeight="1" x14ac:dyDescent="0.2">
      <c r="A81" s="8" t="s">
        <v>93</v>
      </c>
      <c r="B81" s="14"/>
    </row>
    <row r="82" spans="1:3" ht="15.75" customHeight="1" x14ac:dyDescent="0.2">
      <c r="A82" s="11" t="s">
        <v>94</v>
      </c>
      <c r="B82" s="16"/>
    </row>
    <row r="83" spans="1:3" ht="15.75" customHeight="1" x14ac:dyDescent="0.2">
      <c r="A83" s="11" t="s">
        <v>95</v>
      </c>
      <c r="B83" s="16"/>
    </row>
    <row r="84" spans="1:3" ht="15.75" customHeight="1" x14ac:dyDescent="0.2">
      <c r="A84" s="8" t="s">
        <v>96</v>
      </c>
      <c r="B84" s="14"/>
    </row>
    <row r="85" spans="1:3" ht="15.75" customHeight="1" x14ac:dyDescent="0.2">
      <c r="A85" s="11" t="s">
        <v>97</v>
      </c>
      <c r="B85" s="16"/>
    </row>
    <row r="86" spans="1:3" ht="15.75" customHeight="1" x14ac:dyDescent="0.2">
      <c r="A86" s="15" t="s">
        <v>98</v>
      </c>
      <c r="B86" s="20"/>
      <c r="C86" s="20"/>
    </row>
    <row r="87" spans="1:3" ht="15.75" customHeight="1" x14ac:dyDescent="0.2"/>
    <row r="88" spans="1:3" ht="15.75" customHeight="1" x14ac:dyDescent="0.2">
      <c r="A88" s="21" t="s">
        <v>99</v>
      </c>
      <c r="B88" s="22">
        <f t="shared" ref="B88:C88" si="1">B75</f>
        <v>299977915</v>
      </c>
      <c r="C88" s="22">
        <f t="shared" si="1"/>
        <v>299977915</v>
      </c>
    </row>
    <row r="89" spans="1:3" ht="15.75" customHeight="1" x14ac:dyDescent="0.25">
      <c r="A89" s="3" t="s">
        <v>100</v>
      </c>
    </row>
    <row r="90" spans="1:3" ht="15.75" customHeight="1" x14ac:dyDescent="0.2">
      <c r="A90" s="23"/>
    </row>
    <row r="91" spans="1:3" ht="15.75" customHeight="1" x14ac:dyDescent="0.2">
      <c r="A91" s="23"/>
    </row>
    <row r="92" spans="1:3" ht="15.75" customHeight="1" x14ac:dyDescent="0.2"/>
    <row r="93" spans="1:3" ht="15.75" customHeight="1" x14ac:dyDescent="0.2"/>
    <row r="94" spans="1:3" ht="15.75" customHeight="1" x14ac:dyDescent="0.2"/>
    <row r="95" spans="1:3" ht="15.75" customHeight="1" x14ac:dyDescent="0.2"/>
    <row r="96" spans="1:3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  <row r="1002" ht="15.75" customHeight="1" x14ac:dyDescent="0.2"/>
  </sheetData>
  <mergeCells count="5">
    <mergeCell ref="A1:C1"/>
    <mergeCell ref="A2:C2"/>
    <mergeCell ref="A3:C3"/>
    <mergeCell ref="A4:C4"/>
    <mergeCell ref="A5:C5"/>
  </mergeCells>
  <pageMargins left="0.7" right="0.7" top="0.75" bottom="0.75" header="0" footer="0"/>
  <pageSetup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45"/>
  <sheetViews>
    <sheetView workbookViewId="0">
      <selection activeCell="H14" sqref="H14"/>
    </sheetView>
  </sheetViews>
  <sheetFormatPr defaultRowHeight="14.25" x14ac:dyDescent="0.2"/>
  <cols>
    <col min="2" max="2" width="36" bestFit="1" customWidth="1"/>
    <col min="3" max="3" width="12.5" bestFit="1" customWidth="1"/>
    <col min="4" max="5" width="11.625" bestFit="1" customWidth="1"/>
    <col min="6" max="6" width="12.5" bestFit="1" customWidth="1"/>
  </cols>
  <sheetData>
    <row r="1" spans="1:8" x14ac:dyDescent="0.2">
      <c r="A1" s="25"/>
      <c r="B1" s="25"/>
      <c r="C1" s="25"/>
      <c r="D1" s="25"/>
      <c r="E1" s="25"/>
      <c r="F1" s="25"/>
      <c r="G1" s="25"/>
      <c r="H1" s="25"/>
    </row>
    <row r="2" spans="1:8" x14ac:dyDescent="0.2">
      <c r="A2" s="25"/>
      <c r="B2" s="25"/>
      <c r="C2" s="25"/>
      <c r="D2" s="25"/>
      <c r="E2" s="25"/>
      <c r="F2" s="25"/>
      <c r="G2" s="25"/>
      <c r="H2" s="25"/>
    </row>
    <row r="3" spans="1:8" x14ac:dyDescent="0.2">
      <c r="A3" s="25"/>
      <c r="B3" s="25"/>
      <c r="C3" s="25"/>
      <c r="D3" s="25"/>
      <c r="E3" s="25"/>
      <c r="F3" s="25"/>
      <c r="G3" s="25"/>
      <c r="H3" s="25"/>
    </row>
    <row r="4" spans="1:8" x14ac:dyDescent="0.2">
      <c r="A4" s="164"/>
      <c r="B4" s="164"/>
      <c r="C4" s="164"/>
      <c r="D4" s="25"/>
      <c r="E4" s="25"/>
      <c r="F4" s="25"/>
      <c r="G4" s="25"/>
      <c r="H4" s="25"/>
    </row>
    <row r="5" spans="1:8" x14ac:dyDescent="0.2">
      <c r="A5" s="164" t="s">
        <v>105</v>
      </c>
      <c r="B5" s="164"/>
      <c r="C5" s="164"/>
      <c r="D5" s="25"/>
      <c r="E5" s="25"/>
      <c r="F5" s="25"/>
      <c r="G5" s="25"/>
      <c r="H5" s="25"/>
    </row>
    <row r="6" spans="1:8" ht="15.75" thickBot="1" x14ac:dyDescent="0.3">
      <c r="A6" s="25"/>
      <c r="B6" s="26" t="s">
        <v>106</v>
      </c>
      <c r="C6" s="25"/>
      <c r="D6" s="25"/>
      <c r="E6" s="27"/>
      <c r="F6" s="25"/>
      <c r="G6" s="25"/>
      <c r="H6" s="25"/>
    </row>
    <row r="7" spans="1:8" ht="24.75" x14ac:dyDescent="0.25">
      <c r="A7" s="28" t="s">
        <v>107</v>
      </c>
      <c r="B7" s="29" t="s">
        <v>108</v>
      </c>
      <c r="C7" s="30" t="s">
        <v>109</v>
      </c>
      <c r="D7" s="31">
        <v>44197</v>
      </c>
      <c r="E7" s="32" t="s">
        <v>110</v>
      </c>
      <c r="F7" s="32" t="s">
        <v>111</v>
      </c>
      <c r="G7" s="25"/>
      <c r="H7" s="25"/>
    </row>
    <row r="8" spans="1:8" ht="15" x14ac:dyDescent="0.25">
      <c r="A8" s="33" t="s">
        <v>112</v>
      </c>
      <c r="B8" s="34" t="s">
        <v>113</v>
      </c>
      <c r="C8" s="35">
        <v>61443221</v>
      </c>
      <c r="D8" s="35">
        <v>6653582.2300000004</v>
      </c>
      <c r="E8" s="36">
        <v>6653582.2300000004</v>
      </c>
      <c r="F8" s="37">
        <v>54789638.770000003</v>
      </c>
      <c r="G8" s="38"/>
      <c r="H8" s="38"/>
    </row>
    <row r="9" spans="1:8" ht="15" x14ac:dyDescent="0.25">
      <c r="A9" s="33" t="s">
        <v>114</v>
      </c>
      <c r="B9" s="34" t="s">
        <v>115</v>
      </c>
      <c r="C9" s="35">
        <v>18587800</v>
      </c>
      <c r="D9" s="35">
        <v>20000</v>
      </c>
      <c r="E9" s="36">
        <v>20000</v>
      </c>
      <c r="F9" s="37">
        <v>18567800</v>
      </c>
      <c r="G9" s="25"/>
      <c r="H9" s="25"/>
    </row>
    <row r="10" spans="1:8" ht="15" x14ac:dyDescent="0.25">
      <c r="A10" s="33" t="s">
        <v>116</v>
      </c>
      <c r="B10" s="34" t="s">
        <v>117</v>
      </c>
      <c r="C10" s="35">
        <v>7469339</v>
      </c>
      <c r="D10" s="39"/>
      <c r="E10" s="40">
        <v>0</v>
      </c>
      <c r="F10" s="37">
        <v>7469339</v>
      </c>
      <c r="G10" s="25"/>
      <c r="H10" s="25"/>
    </row>
    <row r="11" spans="1:8" ht="15" x14ac:dyDescent="0.25">
      <c r="A11" s="33" t="s">
        <v>118</v>
      </c>
      <c r="B11" s="34" t="s">
        <v>119</v>
      </c>
      <c r="C11" s="35">
        <v>5000000</v>
      </c>
      <c r="D11" s="35">
        <v>1848153.71</v>
      </c>
      <c r="E11" s="36">
        <v>1848153.71</v>
      </c>
      <c r="F11" s="37">
        <v>3151846.29</v>
      </c>
      <c r="G11" s="25"/>
      <c r="H11" s="25"/>
    </row>
    <row r="12" spans="1:8" ht="15" x14ac:dyDescent="0.25">
      <c r="A12" s="33" t="s">
        <v>120</v>
      </c>
      <c r="B12" s="34" t="s">
        <v>121</v>
      </c>
      <c r="C12" s="35">
        <v>800000</v>
      </c>
      <c r="D12" s="35">
        <v>452947.29</v>
      </c>
      <c r="E12" s="36">
        <v>452947.29</v>
      </c>
      <c r="F12" s="37">
        <v>347052.71</v>
      </c>
      <c r="G12" s="25"/>
      <c r="H12" s="25"/>
    </row>
    <row r="13" spans="1:8" ht="15" x14ac:dyDescent="0.25">
      <c r="A13" s="33" t="s">
        <v>122</v>
      </c>
      <c r="B13" s="41" t="s">
        <v>123</v>
      </c>
      <c r="C13" s="35">
        <v>4002000</v>
      </c>
      <c r="D13" s="35">
        <v>333500</v>
      </c>
      <c r="E13" s="36">
        <v>333500</v>
      </c>
      <c r="F13" s="37">
        <v>3668500</v>
      </c>
      <c r="G13" s="25"/>
      <c r="H13" s="25"/>
    </row>
    <row r="14" spans="1:8" ht="15" x14ac:dyDescent="0.25">
      <c r="A14" s="33" t="s">
        <v>124</v>
      </c>
      <c r="B14" s="41" t="s">
        <v>125</v>
      </c>
      <c r="C14" s="35">
        <v>12000000</v>
      </c>
      <c r="D14" s="39"/>
      <c r="E14" s="40"/>
      <c r="F14" s="42"/>
      <c r="G14" s="25"/>
      <c r="H14" s="25"/>
    </row>
    <row r="15" spans="1:8" ht="15" x14ac:dyDescent="0.25">
      <c r="A15" s="33" t="s">
        <v>126</v>
      </c>
      <c r="B15" s="41" t="s">
        <v>127</v>
      </c>
      <c r="C15" s="35">
        <v>5969365</v>
      </c>
      <c r="D15" s="35">
        <v>466962.27</v>
      </c>
      <c r="E15" s="36">
        <v>466962.27</v>
      </c>
      <c r="F15" s="37">
        <v>5502402.7300000004</v>
      </c>
      <c r="G15" s="25"/>
      <c r="H15" s="43" t="s">
        <v>10</v>
      </c>
    </row>
    <row r="16" spans="1:8" ht="15" x14ac:dyDescent="0.25">
      <c r="A16" s="33" t="s">
        <v>128</v>
      </c>
      <c r="B16" s="41" t="s">
        <v>129</v>
      </c>
      <c r="C16" s="35">
        <v>6076201</v>
      </c>
      <c r="D16" s="35">
        <v>473824.32</v>
      </c>
      <c r="E16" s="36">
        <v>473824.32</v>
      </c>
      <c r="F16" s="37">
        <v>5602376.6799999997</v>
      </c>
      <c r="G16" s="25"/>
      <c r="H16" s="25"/>
    </row>
    <row r="17" spans="1:8" ht="15" x14ac:dyDescent="0.25">
      <c r="A17" s="33" t="s">
        <v>130</v>
      </c>
      <c r="B17" s="41" t="s">
        <v>131</v>
      </c>
      <c r="C17" s="35">
        <v>873700</v>
      </c>
      <c r="D17" s="35">
        <v>69624.31</v>
      </c>
      <c r="E17" s="36">
        <v>69624.31</v>
      </c>
      <c r="F17" s="37">
        <v>804075.69</v>
      </c>
      <c r="G17" s="25"/>
      <c r="H17" s="25"/>
    </row>
    <row r="18" spans="1:8" ht="15" x14ac:dyDescent="0.25">
      <c r="A18" s="44"/>
      <c r="B18" s="45" t="s">
        <v>132</v>
      </c>
      <c r="C18" s="46">
        <v>122221626</v>
      </c>
      <c r="D18" s="47">
        <v>10318594.130000001</v>
      </c>
      <c r="E18" s="47">
        <v>10318594.130000001</v>
      </c>
      <c r="F18" s="48">
        <v>99903031.870000005</v>
      </c>
      <c r="G18" s="25"/>
      <c r="H18" s="25"/>
    </row>
    <row r="19" spans="1:8" ht="15" x14ac:dyDescent="0.25">
      <c r="A19" s="33" t="s">
        <v>133</v>
      </c>
      <c r="B19" s="34" t="s">
        <v>134</v>
      </c>
      <c r="C19" s="49">
        <v>4900000</v>
      </c>
      <c r="D19" s="35">
        <v>431451.35</v>
      </c>
      <c r="E19" s="36">
        <v>431451.35</v>
      </c>
      <c r="F19" s="37">
        <v>4468548.6500000004</v>
      </c>
      <c r="G19" s="25"/>
      <c r="H19" s="25"/>
    </row>
    <row r="20" spans="1:8" ht="15" x14ac:dyDescent="0.25">
      <c r="A20" s="33" t="s">
        <v>135</v>
      </c>
      <c r="B20" s="34" t="s">
        <v>136</v>
      </c>
      <c r="C20" s="49">
        <v>2200000</v>
      </c>
      <c r="D20" s="35">
        <v>164886.37</v>
      </c>
      <c r="E20" s="36">
        <v>164886.37</v>
      </c>
      <c r="F20" s="37">
        <v>2035113.63</v>
      </c>
      <c r="G20" s="25"/>
      <c r="H20" s="25"/>
    </row>
    <row r="21" spans="1:8" ht="15" x14ac:dyDescent="0.25">
      <c r="A21" s="33" t="s">
        <v>137</v>
      </c>
      <c r="B21" s="34" t="s">
        <v>138</v>
      </c>
      <c r="C21" s="49">
        <v>8760000</v>
      </c>
      <c r="D21" s="35">
        <v>942823.55</v>
      </c>
      <c r="E21" s="36">
        <v>942823.55</v>
      </c>
      <c r="F21" s="37">
        <v>7817176.4500000002</v>
      </c>
      <c r="G21" s="25"/>
      <c r="H21" s="25"/>
    </row>
    <row r="22" spans="1:8" ht="15" x14ac:dyDescent="0.25">
      <c r="A22" s="33" t="s">
        <v>139</v>
      </c>
      <c r="B22" s="34" t="s">
        <v>140</v>
      </c>
      <c r="C22" s="49">
        <v>6360000</v>
      </c>
      <c r="D22" s="35">
        <v>501957.79</v>
      </c>
      <c r="E22" s="36">
        <v>501957.79</v>
      </c>
      <c r="F22" s="37">
        <v>5858042.21</v>
      </c>
      <c r="G22" s="25"/>
      <c r="H22" s="25"/>
    </row>
    <row r="23" spans="1:8" ht="15" x14ac:dyDescent="0.25">
      <c r="A23" s="33" t="s">
        <v>141</v>
      </c>
      <c r="B23" s="34" t="s">
        <v>142</v>
      </c>
      <c r="C23" s="49">
        <v>100000</v>
      </c>
      <c r="D23" s="39"/>
      <c r="E23" s="40">
        <v>0</v>
      </c>
      <c r="F23" s="37">
        <v>100000</v>
      </c>
      <c r="G23" s="25"/>
      <c r="H23" s="25"/>
    </row>
    <row r="24" spans="1:8" ht="15" x14ac:dyDescent="0.25">
      <c r="A24" s="33" t="s">
        <v>143</v>
      </c>
      <c r="B24" s="34" t="s">
        <v>144</v>
      </c>
      <c r="C24" s="49">
        <v>50000</v>
      </c>
      <c r="D24" s="39"/>
      <c r="E24" s="40">
        <v>0</v>
      </c>
      <c r="F24" s="37">
        <v>50000</v>
      </c>
      <c r="G24" s="25"/>
      <c r="H24" s="25"/>
    </row>
    <row r="25" spans="1:8" ht="15" x14ac:dyDescent="0.25">
      <c r="A25" s="33" t="s">
        <v>145</v>
      </c>
      <c r="B25" s="34" t="s">
        <v>146</v>
      </c>
      <c r="C25" s="49">
        <v>500000</v>
      </c>
      <c r="D25" s="39"/>
      <c r="E25" s="40">
        <v>0</v>
      </c>
      <c r="F25" s="37">
        <v>500000</v>
      </c>
      <c r="G25" s="25"/>
      <c r="H25" s="25"/>
    </row>
    <row r="26" spans="1:8" ht="15" x14ac:dyDescent="0.25">
      <c r="A26" s="33" t="s">
        <v>147</v>
      </c>
      <c r="B26" s="34" t="s">
        <v>148</v>
      </c>
      <c r="C26" s="49">
        <v>600000</v>
      </c>
      <c r="D26" s="39"/>
      <c r="E26" s="40">
        <v>0</v>
      </c>
      <c r="F26" s="37">
        <v>600000</v>
      </c>
      <c r="G26" s="25"/>
      <c r="H26" s="25"/>
    </row>
    <row r="27" spans="1:8" ht="15" x14ac:dyDescent="0.25">
      <c r="A27" s="33" t="s">
        <v>149</v>
      </c>
      <c r="B27" s="34" t="s">
        <v>150</v>
      </c>
      <c r="C27" s="49">
        <v>4000000</v>
      </c>
      <c r="D27" s="39"/>
      <c r="E27" s="40">
        <v>0</v>
      </c>
      <c r="F27" s="37">
        <v>4000000</v>
      </c>
      <c r="G27" s="25"/>
      <c r="H27" s="25"/>
    </row>
    <row r="28" spans="1:8" ht="15" x14ac:dyDescent="0.25">
      <c r="A28" s="33" t="s">
        <v>151</v>
      </c>
      <c r="B28" s="34" t="s">
        <v>152</v>
      </c>
      <c r="C28" s="49">
        <v>200000</v>
      </c>
      <c r="D28" s="39"/>
      <c r="E28" s="40">
        <v>0</v>
      </c>
      <c r="F28" s="37">
        <v>200000</v>
      </c>
      <c r="G28" s="25"/>
      <c r="H28" s="25"/>
    </row>
    <row r="29" spans="1:8" ht="15" x14ac:dyDescent="0.25">
      <c r="A29" s="33" t="s">
        <v>153</v>
      </c>
      <c r="B29" s="34" t="s">
        <v>154</v>
      </c>
      <c r="C29" s="49">
        <v>2670000</v>
      </c>
      <c r="D29" s="39"/>
      <c r="E29" s="40">
        <v>0</v>
      </c>
      <c r="F29" s="37">
        <v>2670000</v>
      </c>
      <c r="G29" s="25"/>
      <c r="H29" s="25"/>
    </row>
    <row r="30" spans="1:8" ht="15" x14ac:dyDescent="0.25">
      <c r="A30" s="33" t="s">
        <v>155</v>
      </c>
      <c r="B30" s="34" t="s">
        <v>156</v>
      </c>
      <c r="C30" s="49">
        <v>30000</v>
      </c>
      <c r="D30" s="39"/>
      <c r="E30" s="40">
        <v>0</v>
      </c>
      <c r="F30" s="37">
        <v>30000</v>
      </c>
      <c r="G30" s="25"/>
      <c r="H30" s="25"/>
    </row>
    <row r="31" spans="1:8" ht="15" x14ac:dyDescent="0.25">
      <c r="A31" s="33" t="s">
        <v>157</v>
      </c>
      <c r="B31" s="34" t="s">
        <v>158</v>
      </c>
      <c r="C31" s="49">
        <v>10000</v>
      </c>
      <c r="D31" s="39"/>
      <c r="E31" s="40">
        <v>0</v>
      </c>
      <c r="F31" s="37">
        <v>10000</v>
      </c>
      <c r="G31" s="25"/>
      <c r="H31" s="25"/>
    </row>
    <row r="32" spans="1:8" ht="15" x14ac:dyDescent="0.25">
      <c r="A32" s="33" t="s">
        <v>159</v>
      </c>
      <c r="B32" s="34" t="s">
        <v>160</v>
      </c>
      <c r="C32" s="49">
        <v>10000</v>
      </c>
      <c r="D32" s="39"/>
      <c r="E32" s="40">
        <v>0</v>
      </c>
      <c r="F32" s="37">
        <v>10000</v>
      </c>
      <c r="G32" s="25"/>
      <c r="H32" s="25"/>
    </row>
    <row r="33" spans="1:8" ht="15" x14ac:dyDescent="0.25">
      <c r="A33" s="33" t="s">
        <v>161</v>
      </c>
      <c r="B33" s="34" t="s">
        <v>162</v>
      </c>
      <c r="C33" s="49">
        <v>12053244</v>
      </c>
      <c r="D33" s="39"/>
      <c r="E33" s="40">
        <v>0</v>
      </c>
      <c r="F33" s="37">
        <v>12053244</v>
      </c>
      <c r="G33" s="25"/>
      <c r="H33" s="25"/>
    </row>
    <row r="34" spans="1:8" ht="15" x14ac:dyDescent="0.25">
      <c r="A34" s="33" t="s">
        <v>163</v>
      </c>
      <c r="B34" s="34" t="s">
        <v>164</v>
      </c>
      <c r="C34" s="49">
        <v>200000</v>
      </c>
      <c r="D34" s="39"/>
      <c r="E34" s="40">
        <v>0</v>
      </c>
      <c r="F34" s="37">
        <v>200000</v>
      </c>
      <c r="G34" s="25"/>
      <c r="H34" s="25"/>
    </row>
    <row r="35" spans="1:8" ht="15" x14ac:dyDescent="0.25">
      <c r="A35" s="33" t="s">
        <v>165</v>
      </c>
      <c r="B35" s="41" t="s">
        <v>166</v>
      </c>
      <c r="C35" s="49">
        <v>200000</v>
      </c>
      <c r="D35" s="39"/>
      <c r="E35" s="40">
        <v>0</v>
      </c>
      <c r="F35" s="37">
        <v>200000</v>
      </c>
      <c r="G35" s="25"/>
      <c r="H35" s="25"/>
    </row>
    <row r="36" spans="1:8" ht="15" x14ac:dyDescent="0.25">
      <c r="A36" s="33" t="s">
        <v>167</v>
      </c>
      <c r="B36" s="34" t="s">
        <v>168</v>
      </c>
      <c r="C36" s="49">
        <v>1000000</v>
      </c>
      <c r="D36" s="39"/>
      <c r="E36" s="40">
        <v>0</v>
      </c>
      <c r="F36" s="37">
        <v>1000000</v>
      </c>
      <c r="G36" s="25"/>
      <c r="H36" s="25"/>
    </row>
    <row r="37" spans="1:8" ht="15" x14ac:dyDescent="0.25">
      <c r="A37" s="33" t="s">
        <v>169</v>
      </c>
      <c r="B37" s="34" t="s">
        <v>170</v>
      </c>
      <c r="C37" s="49">
        <v>600000</v>
      </c>
      <c r="D37" s="39"/>
      <c r="E37" s="40">
        <v>0</v>
      </c>
      <c r="F37" s="37">
        <v>600000</v>
      </c>
      <c r="G37" s="25"/>
      <c r="H37" s="25"/>
    </row>
    <row r="38" spans="1:8" ht="15" x14ac:dyDescent="0.25">
      <c r="A38" s="33" t="s">
        <v>171</v>
      </c>
      <c r="B38" s="34" t="s">
        <v>172</v>
      </c>
      <c r="C38" s="49">
        <v>200000</v>
      </c>
      <c r="D38" s="39"/>
      <c r="E38" s="40">
        <v>0</v>
      </c>
      <c r="F38" s="37">
        <v>200000</v>
      </c>
      <c r="G38" s="25"/>
      <c r="H38" s="25"/>
    </row>
    <row r="39" spans="1:8" ht="15" x14ac:dyDescent="0.25">
      <c r="A39" s="33" t="s">
        <v>173</v>
      </c>
      <c r="B39" s="34" t="s">
        <v>174</v>
      </c>
      <c r="C39" s="49">
        <v>1100000</v>
      </c>
      <c r="D39" s="39"/>
      <c r="E39" s="40">
        <v>0</v>
      </c>
      <c r="F39" s="37">
        <v>1100000</v>
      </c>
      <c r="G39" s="25"/>
      <c r="H39" s="25"/>
    </row>
    <row r="40" spans="1:8" ht="15" x14ac:dyDescent="0.25">
      <c r="A40" s="33" t="s">
        <v>175</v>
      </c>
      <c r="B40" s="34" t="s">
        <v>176</v>
      </c>
      <c r="C40" s="49">
        <v>3600000</v>
      </c>
      <c r="D40" s="39"/>
      <c r="E40" s="40">
        <v>0</v>
      </c>
      <c r="F40" s="37">
        <v>3600000</v>
      </c>
      <c r="G40" s="25"/>
      <c r="H40" s="25"/>
    </row>
    <row r="41" spans="1:8" ht="15" x14ac:dyDescent="0.25">
      <c r="A41" s="33" t="s">
        <v>177</v>
      </c>
      <c r="B41" s="34" t="s">
        <v>178</v>
      </c>
      <c r="C41" s="49">
        <v>500000</v>
      </c>
      <c r="D41" s="39"/>
      <c r="E41" s="40">
        <v>0</v>
      </c>
      <c r="F41" s="37">
        <v>500000</v>
      </c>
      <c r="G41" s="25"/>
      <c r="H41" s="25"/>
    </row>
    <row r="42" spans="1:8" ht="27" x14ac:dyDescent="0.25">
      <c r="A42" s="33" t="s">
        <v>179</v>
      </c>
      <c r="B42" s="41" t="s">
        <v>180</v>
      </c>
      <c r="C42" s="49">
        <v>500000</v>
      </c>
      <c r="D42" s="39"/>
      <c r="E42" s="40">
        <v>0</v>
      </c>
      <c r="F42" s="37">
        <v>500000</v>
      </c>
      <c r="G42" s="25"/>
      <c r="H42" s="25"/>
    </row>
    <row r="43" spans="1:8" ht="27" x14ac:dyDescent="0.25">
      <c r="A43" s="33" t="s">
        <v>181</v>
      </c>
      <c r="B43" s="41" t="s">
        <v>182</v>
      </c>
      <c r="C43" s="49">
        <v>300000</v>
      </c>
      <c r="D43" s="39"/>
      <c r="E43" s="40">
        <v>0</v>
      </c>
      <c r="F43" s="37">
        <v>300000</v>
      </c>
      <c r="G43" s="25"/>
      <c r="H43" s="25"/>
    </row>
    <row r="44" spans="1:8" ht="27" x14ac:dyDescent="0.25">
      <c r="A44" s="33" t="s">
        <v>183</v>
      </c>
      <c r="B44" s="41" t="s">
        <v>184</v>
      </c>
      <c r="C44" s="49">
        <v>100000</v>
      </c>
      <c r="D44" s="39"/>
      <c r="E44" s="40">
        <v>0</v>
      </c>
      <c r="F44" s="37">
        <v>100000</v>
      </c>
      <c r="G44" s="25"/>
      <c r="H44" s="25"/>
    </row>
    <row r="45" spans="1:8" ht="27" x14ac:dyDescent="0.25">
      <c r="A45" s="33" t="s">
        <v>185</v>
      </c>
      <c r="B45" s="41" t="s">
        <v>186</v>
      </c>
      <c r="C45" s="49">
        <v>4000000</v>
      </c>
      <c r="D45" s="39"/>
      <c r="E45" s="40">
        <v>0</v>
      </c>
      <c r="F45" s="37">
        <v>4000000</v>
      </c>
      <c r="G45" s="25"/>
      <c r="H45" s="25"/>
    </row>
    <row r="46" spans="1:8" ht="27" x14ac:dyDescent="0.25">
      <c r="A46" s="33" t="s">
        <v>187</v>
      </c>
      <c r="B46" s="41" t="s">
        <v>188</v>
      </c>
      <c r="C46" s="49">
        <v>200000</v>
      </c>
      <c r="D46" s="39"/>
      <c r="E46" s="40">
        <v>0</v>
      </c>
      <c r="F46" s="37">
        <v>200000</v>
      </c>
      <c r="G46" s="25"/>
      <c r="H46" s="25"/>
    </row>
    <row r="47" spans="1:8" ht="15" x14ac:dyDescent="0.25">
      <c r="A47" s="33" t="s">
        <v>189</v>
      </c>
      <c r="B47" s="34" t="s">
        <v>190</v>
      </c>
      <c r="C47" s="49">
        <v>100000</v>
      </c>
      <c r="D47" s="39"/>
      <c r="E47" s="40">
        <v>0</v>
      </c>
      <c r="F47" s="37">
        <v>100000</v>
      </c>
      <c r="G47" s="25"/>
      <c r="H47" s="25"/>
    </row>
    <row r="48" spans="1:8" ht="15" x14ac:dyDescent="0.25">
      <c r="A48" s="33" t="s">
        <v>191</v>
      </c>
      <c r="B48" s="34" t="s">
        <v>192</v>
      </c>
      <c r="C48" s="49">
        <v>250000</v>
      </c>
      <c r="D48" s="39"/>
      <c r="E48" s="40">
        <v>0</v>
      </c>
      <c r="F48" s="37">
        <v>250000</v>
      </c>
      <c r="G48" s="25"/>
      <c r="H48" s="25"/>
    </row>
    <row r="49" spans="1:8" ht="15" x14ac:dyDescent="0.25">
      <c r="A49" s="33" t="s">
        <v>193</v>
      </c>
      <c r="B49" s="34" t="s">
        <v>194</v>
      </c>
      <c r="C49" s="49">
        <v>300000</v>
      </c>
      <c r="D49" s="39"/>
      <c r="E49" s="40">
        <v>0</v>
      </c>
      <c r="F49" s="37">
        <v>300000</v>
      </c>
      <c r="G49" s="25"/>
      <c r="H49" s="25"/>
    </row>
    <row r="50" spans="1:8" ht="15" x14ac:dyDescent="0.25">
      <c r="A50" s="33" t="s">
        <v>195</v>
      </c>
      <c r="B50" s="34" t="s">
        <v>196</v>
      </c>
      <c r="C50" s="49">
        <v>100000</v>
      </c>
      <c r="D50" s="39"/>
      <c r="E50" s="40">
        <v>0</v>
      </c>
      <c r="F50" s="37">
        <v>100000</v>
      </c>
      <c r="G50" s="25"/>
      <c r="H50" s="25"/>
    </row>
    <row r="51" spans="1:8" ht="15" x14ac:dyDescent="0.25">
      <c r="A51" s="33" t="s">
        <v>197</v>
      </c>
      <c r="B51" s="34" t="s">
        <v>198</v>
      </c>
      <c r="C51" s="49">
        <v>500000</v>
      </c>
      <c r="D51" s="39"/>
      <c r="E51" s="40">
        <v>0</v>
      </c>
      <c r="F51" s="37">
        <v>500000</v>
      </c>
      <c r="G51" s="25"/>
      <c r="H51" s="25"/>
    </row>
    <row r="52" spans="1:8" ht="15" x14ac:dyDescent="0.25">
      <c r="A52" s="33" t="s">
        <v>199</v>
      </c>
      <c r="B52" s="34" t="s">
        <v>200</v>
      </c>
      <c r="C52" s="49">
        <v>100000</v>
      </c>
      <c r="D52" s="39"/>
      <c r="E52" s="40">
        <v>0</v>
      </c>
      <c r="F52" s="37">
        <v>100000</v>
      </c>
      <c r="G52" s="25"/>
      <c r="H52" s="25"/>
    </row>
    <row r="53" spans="1:8" ht="15" x14ac:dyDescent="0.25">
      <c r="A53" s="33" t="s">
        <v>201</v>
      </c>
      <c r="B53" s="34" t="s">
        <v>202</v>
      </c>
      <c r="C53" s="49">
        <v>400000</v>
      </c>
      <c r="D53" s="39"/>
      <c r="E53" s="40">
        <v>0</v>
      </c>
      <c r="F53" s="37">
        <v>400000</v>
      </c>
      <c r="G53" s="25"/>
      <c r="H53" s="25"/>
    </row>
    <row r="54" spans="1:8" ht="15" x14ac:dyDescent="0.25">
      <c r="A54" s="33" t="s">
        <v>203</v>
      </c>
      <c r="B54" s="41" t="s">
        <v>204</v>
      </c>
      <c r="C54" s="49">
        <v>98325022</v>
      </c>
      <c r="D54" s="39"/>
      <c r="E54" s="40">
        <v>0</v>
      </c>
      <c r="F54" s="37">
        <v>98325022</v>
      </c>
      <c r="G54" s="25"/>
      <c r="H54" s="25"/>
    </row>
    <row r="55" spans="1:8" ht="15" x14ac:dyDescent="0.25">
      <c r="A55" s="33" t="s">
        <v>205</v>
      </c>
      <c r="B55" s="34" t="s">
        <v>206</v>
      </c>
      <c r="C55" s="49">
        <v>300000</v>
      </c>
      <c r="D55" s="39"/>
      <c r="E55" s="40">
        <v>0</v>
      </c>
      <c r="F55" s="37">
        <v>300000</v>
      </c>
      <c r="G55" s="25"/>
      <c r="H55" s="25"/>
    </row>
    <row r="56" spans="1:8" ht="15" x14ac:dyDescent="0.25">
      <c r="A56" s="33" t="s">
        <v>207</v>
      </c>
      <c r="B56" s="34" t="s">
        <v>208</v>
      </c>
      <c r="C56" s="49">
        <v>25000</v>
      </c>
      <c r="D56" s="39"/>
      <c r="E56" s="40">
        <v>0</v>
      </c>
      <c r="F56" s="37">
        <v>25000</v>
      </c>
      <c r="G56" s="25"/>
      <c r="H56" s="25"/>
    </row>
    <row r="57" spans="1:8" ht="15" x14ac:dyDescent="0.25">
      <c r="A57" s="33" t="s">
        <v>209</v>
      </c>
      <c r="B57" s="34" t="s">
        <v>210</v>
      </c>
      <c r="C57" s="49">
        <v>25000</v>
      </c>
      <c r="D57" s="39"/>
      <c r="E57" s="40">
        <v>0</v>
      </c>
      <c r="F57" s="37">
        <v>25000</v>
      </c>
      <c r="G57" s="25"/>
      <c r="H57" s="25"/>
    </row>
    <row r="58" spans="1:8" ht="15" x14ac:dyDescent="0.25">
      <c r="A58" s="33" t="s">
        <v>211</v>
      </c>
      <c r="B58" s="34" t="s">
        <v>212</v>
      </c>
      <c r="C58" s="50">
        <v>0</v>
      </c>
      <c r="D58" s="40"/>
      <c r="E58" s="40">
        <v>0</v>
      </c>
      <c r="F58" s="42">
        <v>0</v>
      </c>
      <c r="G58" s="25"/>
      <c r="H58" s="25"/>
    </row>
    <row r="59" spans="1:8" ht="15" x14ac:dyDescent="0.25">
      <c r="A59" s="33" t="s">
        <v>213</v>
      </c>
      <c r="B59" s="34" t="s">
        <v>214</v>
      </c>
      <c r="C59" s="49">
        <v>2200000</v>
      </c>
      <c r="D59" s="40"/>
      <c r="E59" s="40">
        <v>0</v>
      </c>
      <c r="F59" s="37">
        <v>2200000</v>
      </c>
      <c r="G59" s="25"/>
      <c r="H59" s="25"/>
    </row>
    <row r="60" spans="1:8" ht="15" x14ac:dyDescent="0.25">
      <c r="A60" s="44"/>
      <c r="B60" s="45" t="s">
        <v>132</v>
      </c>
      <c r="C60" s="46">
        <v>157568266</v>
      </c>
      <c r="D60" s="51">
        <v>2041119.06</v>
      </c>
      <c r="E60" s="51">
        <v>2041119.06</v>
      </c>
      <c r="F60" s="52">
        <v>155527146.94</v>
      </c>
      <c r="G60" s="25"/>
      <c r="H60" s="25"/>
    </row>
    <row r="61" spans="1:8" ht="15" x14ac:dyDescent="0.25">
      <c r="A61" s="33" t="s">
        <v>215</v>
      </c>
      <c r="B61" s="34" t="s">
        <v>216</v>
      </c>
      <c r="C61" s="53">
        <v>500000</v>
      </c>
      <c r="D61" s="39"/>
      <c r="E61" s="40">
        <v>0</v>
      </c>
      <c r="F61" s="37">
        <v>500000</v>
      </c>
      <c r="G61" s="25"/>
      <c r="H61" s="25"/>
    </row>
    <row r="62" spans="1:8" ht="15" x14ac:dyDescent="0.25">
      <c r="A62" s="33" t="s">
        <v>217</v>
      </c>
      <c r="B62" s="34" t="s">
        <v>218</v>
      </c>
      <c r="C62" s="53">
        <v>300000</v>
      </c>
      <c r="D62" s="39"/>
      <c r="E62" s="40">
        <v>0</v>
      </c>
      <c r="F62" s="37">
        <v>300000</v>
      </c>
      <c r="G62" s="25"/>
      <c r="H62" s="25"/>
    </row>
    <row r="63" spans="1:8" ht="15" x14ac:dyDescent="0.25">
      <c r="A63" s="33" t="s">
        <v>219</v>
      </c>
      <c r="B63" s="34" t="s">
        <v>220</v>
      </c>
      <c r="C63" s="53">
        <v>800000</v>
      </c>
      <c r="D63" s="39"/>
      <c r="E63" s="40">
        <v>0</v>
      </c>
      <c r="F63" s="37">
        <v>800000</v>
      </c>
      <c r="G63" s="25"/>
      <c r="H63" s="25"/>
    </row>
    <row r="64" spans="1:8" ht="15" x14ac:dyDescent="0.25">
      <c r="A64" s="33" t="s">
        <v>221</v>
      </c>
      <c r="B64" s="34" t="s">
        <v>222</v>
      </c>
      <c r="C64" s="53">
        <v>100000</v>
      </c>
      <c r="D64" s="39"/>
      <c r="E64" s="40">
        <v>0</v>
      </c>
      <c r="F64" s="37">
        <v>100000</v>
      </c>
      <c r="G64" s="25"/>
      <c r="H64" s="25"/>
    </row>
    <row r="65" spans="1:8" ht="15" x14ac:dyDescent="0.25">
      <c r="A65" s="33" t="s">
        <v>223</v>
      </c>
      <c r="B65" s="34" t="s">
        <v>224</v>
      </c>
      <c r="C65" s="53">
        <v>200000</v>
      </c>
      <c r="D65" s="39"/>
      <c r="E65" s="40">
        <v>0</v>
      </c>
      <c r="F65" s="37">
        <v>200000</v>
      </c>
      <c r="G65" s="25"/>
      <c r="H65" s="25"/>
    </row>
    <row r="66" spans="1:8" ht="15" x14ac:dyDescent="0.25">
      <c r="A66" s="33" t="s">
        <v>225</v>
      </c>
      <c r="B66" s="34" t="s">
        <v>226</v>
      </c>
      <c r="C66" s="53">
        <v>325000</v>
      </c>
      <c r="D66" s="39"/>
      <c r="E66" s="40">
        <v>0</v>
      </c>
      <c r="F66" s="37">
        <v>325000</v>
      </c>
      <c r="G66" s="25"/>
      <c r="H66" s="25"/>
    </row>
    <row r="67" spans="1:8" ht="15" x14ac:dyDescent="0.25">
      <c r="A67" s="33" t="s">
        <v>227</v>
      </c>
      <c r="B67" s="34" t="s">
        <v>228</v>
      </c>
      <c r="C67" s="53">
        <v>300000</v>
      </c>
      <c r="D67" s="39"/>
      <c r="E67" s="40">
        <v>0</v>
      </c>
      <c r="F67" s="37">
        <v>300000</v>
      </c>
      <c r="G67" s="25"/>
      <c r="H67" s="25"/>
    </row>
    <row r="68" spans="1:8" ht="15" x14ac:dyDescent="0.25">
      <c r="A68" s="33" t="s">
        <v>229</v>
      </c>
      <c r="B68" s="34" t="s">
        <v>230</v>
      </c>
      <c r="C68" s="53">
        <v>50000</v>
      </c>
      <c r="D68" s="39"/>
      <c r="E68" s="40">
        <v>0</v>
      </c>
      <c r="F68" s="37">
        <v>50000</v>
      </c>
      <c r="G68" s="25"/>
      <c r="H68" s="25"/>
    </row>
    <row r="69" spans="1:8" ht="15" x14ac:dyDescent="0.25">
      <c r="A69" s="33" t="s">
        <v>231</v>
      </c>
      <c r="B69" s="34" t="s">
        <v>232</v>
      </c>
      <c r="C69" s="53">
        <v>50000</v>
      </c>
      <c r="D69" s="39"/>
      <c r="E69" s="40">
        <v>0</v>
      </c>
      <c r="F69" s="37">
        <v>50000</v>
      </c>
      <c r="G69" s="25"/>
      <c r="H69" s="25"/>
    </row>
    <row r="70" spans="1:8" ht="15" x14ac:dyDescent="0.25">
      <c r="A70" s="33" t="s">
        <v>233</v>
      </c>
      <c r="B70" s="41" t="s">
        <v>234</v>
      </c>
      <c r="C70" s="53">
        <v>420000</v>
      </c>
      <c r="D70" s="39"/>
      <c r="E70" s="40">
        <v>0</v>
      </c>
      <c r="F70" s="37">
        <v>420000</v>
      </c>
      <c r="G70" s="25"/>
      <c r="H70" s="25"/>
    </row>
    <row r="71" spans="1:8" ht="15" x14ac:dyDescent="0.25">
      <c r="A71" s="33" t="s">
        <v>235</v>
      </c>
      <c r="B71" s="34" t="s">
        <v>236</v>
      </c>
      <c r="C71" s="53">
        <v>100000</v>
      </c>
      <c r="D71" s="39"/>
      <c r="E71" s="40">
        <v>0</v>
      </c>
      <c r="F71" s="37">
        <v>100000</v>
      </c>
      <c r="G71" s="25"/>
      <c r="H71" s="25"/>
    </row>
    <row r="72" spans="1:8" ht="15" x14ac:dyDescent="0.25">
      <c r="A72" s="33" t="s">
        <v>237</v>
      </c>
      <c r="B72" s="34" t="s">
        <v>238</v>
      </c>
      <c r="C72" s="53">
        <v>100000</v>
      </c>
      <c r="D72" s="39"/>
      <c r="E72" s="40">
        <v>0</v>
      </c>
      <c r="F72" s="37">
        <v>100000</v>
      </c>
      <c r="G72" s="25"/>
      <c r="H72" s="25"/>
    </row>
    <row r="73" spans="1:8" ht="15" x14ac:dyDescent="0.25">
      <c r="A73" s="33" t="s">
        <v>239</v>
      </c>
      <c r="B73" s="34" t="s">
        <v>240</v>
      </c>
      <c r="C73" s="53">
        <v>1000000</v>
      </c>
      <c r="D73" s="39"/>
      <c r="E73" s="40">
        <v>0</v>
      </c>
      <c r="F73" s="37">
        <v>1000000</v>
      </c>
      <c r="G73" s="25"/>
      <c r="H73" s="25"/>
    </row>
    <row r="74" spans="1:8" ht="15" x14ac:dyDescent="0.25">
      <c r="A74" s="33" t="s">
        <v>241</v>
      </c>
      <c r="B74" s="34" t="s">
        <v>242</v>
      </c>
      <c r="C74" s="53">
        <v>100000</v>
      </c>
      <c r="D74" s="39"/>
      <c r="E74" s="40">
        <v>0</v>
      </c>
      <c r="F74" s="37">
        <v>100000</v>
      </c>
      <c r="G74" s="25"/>
      <c r="H74" s="25"/>
    </row>
    <row r="75" spans="1:8" ht="15" x14ac:dyDescent="0.25">
      <c r="A75" s="33" t="s">
        <v>243</v>
      </c>
      <c r="B75" s="34" t="s">
        <v>244</v>
      </c>
      <c r="C75" s="53">
        <v>100000</v>
      </c>
      <c r="D75" s="39"/>
      <c r="E75" s="40">
        <v>0</v>
      </c>
      <c r="F75" s="37">
        <v>100000</v>
      </c>
      <c r="G75" s="25"/>
      <c r="H75" s="25"/>
    </row>
    <row r="76" spans="1:8" ht="15" x14ac:dyDescent="0.25">
      <c r="A76" s="33" t="s">
        <v>245</v>
      </c>
      <c r="B76" s="34" t="s">
        <v>246</v>
      </c>
      <c r="C76" s="53">
        <v>50000</v>
      </c>
      <c r="D76" s="39"/>
      <c r="E76" s="40">
        <v>0</v>
      </c>
      <c r="F76" s="37">
        <v>50000</v>
      </c>
      <c r="G76" s="25"/>
      <c r="H76" s="25"/>
    </row>
    <row r="77" spans="1:8" ht="15" x14ac:dyDescent="0.25">
      <c r="A77" s="33" t="s">
        <v>247</v>
      </c>
      <c r="B77" s="34" t="s">
        <v>248</v>
      </c>
      <c r="C77" s="53">
        <v>12000</v>
      </c>
      <c r="D77" s="39"/>
      <c r="E77" s="40">
        <v>0</v>
      </c>
      <c r="F77" s="37">
        <v>12000</v>
      </c>
      <c r="G77" s="25"/>
      <c r="H77" s="25"/>
    </row>
    <row r="78" spans="1:8" ht="15" x14ac:dyDescent="0.25">
      <c r="A78" s="33" t="s">
        <v>249</v>
      </c>
      <c r="B78" s="34" t="s">
        <v>250</v>
      </c>
      <c r="C78" s="53">
        <v>50000</v>
      </c>
      <c r="D78" s="39"/>
      <c r="E78" s="40">
        <v>0</v>
      </c>
      <c r="F78" s="37">
        <v>50000</v>
      </c>
      <c r="G78" s="25"/>
      <c r="H78" s="25"/>
    </row>
    <row r="79" spans="1:8" ht="15" x14ac:dyDescent="0.25">
      <c r="A79" s="33" t="s">
        <v>251</v>
      </c>
      <c r="B79" s="34" t="s">
        <v>252</v>
      </c>
      <c r="C79" s="53">
        <v>30000</v>
      </c>
      <c r="D79" s="39"/>
      <c r="E79" s="40">
        <v>0</v>
      </c>
      <c r="F79" s="37">
        <v>30000</v>
      </c>
      <c r="G79" s="25"/>
      <c r="H79" s="25"/>
    </row>
    <row r="80" spans="1:8" ht="15" x14ac:dyDescent="0.25">
      <c r="A80" s="33" t="s">
        <v>253</v>
      </c>
      <c r="B80" s="34" t="s">
        <v>254</v>
      </c>
      <c r="C80" s="53">
        <v>50000</v>
      </c>
      <c r="D80" s="39"/>
      <c r="E80" s="40">
        <v>0</v>
      </c>
      <c r="F80" s="37">
        <v>50000</v>
      </c>
      <c r="G80" s="25"/>
      <c r="H80" s="25"/>
    </row>
    <row r="81" spans="1:8" ht="15" x14ac:dyDescent="0.25">
      <c r="A81" s="33" t="s">
        <v>255</v>
      </c>
      <c r="B81" s="34" t="s">
        <v>256</v>
      </c>
      <c r="C81" s="53">
        <v>50000</v>
      </c>
      <c r="D81" s="39"/>
      <c r="E81" s="40">
        <v>0</v>
      </c>
      <c r="F81" s="37">
        <v>50000</v>
      </c>
      <c r="G81" s="25"/>
      <c r="H81" s="25"/>
    </row>
    <row r="82" spans="1:8" ht="15" x14ac:dyDescent="0.25">
      <c r="A82" s="33" t="s">
        <v>257</v>
      </c>
      <c r="B82" s="34" t="s">
        <v>258</v>
      </c>
      <c r="C82" s="53">
        <v>30000</v>
      </c>
      <c r="D82" s="39"/>
      <c r="E82" s="40">
        <v>0</v>
      </c>
      <c r="F82" s="37">
        <v>30000</v>
      </c>
      <c r="G82" s="25"/>
      <c r="H82" s="25"/>
    </row>
    <row r="83" spans="1:8" ht="15" x14ac:dyDescent="0.25">
      <c r="A83" s="33" t="s">
        <v>259</v>
      </c>
      <c r="B83" s="34" t="s">
        <v>260</v>
      </c>
      <c r="C83" s="53">
        <v>70000</v>
      </c>
      <c r="D83" s="39"/>
      <c r="E83" s="40">
        <v>0</v>
      </c>
      <c r="F83" s="37">
        <v>70000</v>
      </c>
      <c r="G83" s="25"/>
      <c r="H83" s="25"/>
    </row>
    <row r="84" spans="1:8" ht="15" x14ac:dyDescent="0.25">
      <c r="A84" s="33" t="s">
        <v>261</v>
      </c>
      <c r="B84" s="34" t="s">
        <v>262</v>
      </c>
      <c r="C84" s="53">
        <v>4000000</v>
      </c>
      <c r="D84" s="35">
        <v>479407</v>
      </c>
      <c r="E84" s="36">
        <v>479407</v>
      </c>
      <c r="F84" s="37">
        <v>3520593</v>
      </c>
      <c r="G84" s="25"/>
      <c r="H84" s="25"/>
    </row>
    <row r="85" spans="1:8" ht="15" x14ac:dyDescent="0.25">
      <c r="A85" s="33" t="s">
        <v>263</v>
      </c>
      <c r="B85" s="34" t="s">
        <v>264</v>
      </c>
      <c r="C85" s="53">
        <v>2350000</v>
      </c>
      <c r="D85" s="39"/>
      <c r="E85" s="40">
        <v>0</v>
      </c>
      <c r="F85" s="37">
        <v>2350000</v>
      </c>
      <c r="G85" s="25"/>
      <c r="H85" s="25"/>
    </row>
    <row r="86" spans="1:8" ht="15" x14ac:dyDescent="0.25">
      <c r="A86" s="33" t="s">
        <v>265</v>
      </c>
      <c r="B86" s="34" t="s">
        <v>266</v>
      </c>
      <c r="C86" s="53">
        <v>1000000</v>
      </c>
      <c r="D86" s="39"/>
      <c r="E86" s="40">
        <v>0</v>
      </c>
      <c r="F86" s="37">
        <v>1000000</v>
      </c>
      <c r="G86" s="25"/>
      <c r="H86" s="25"/>
    </row>
    <row r="87" spans="1:8" ht="27" x14ac:dyDescent="0.25">
      <c r="A87" s="33" t="s">
        <v>267</v>
      </c>
      <c r="B87" s="41" t="s">
        <v>268</v>
      </c>
      <c r="C87" s="53">
        <v>1380000</v>
      </c>
      <c r="D87" s="39"/>
      <c r="E87" s="40">
        <v>0</v>
      </c>
      <c r="F87" s="37">
        <v>1380000</v>
      </c>
      <c r="G87" s="25"/>
      <c r="H87" s="25"/>
    </row>
    <row r="88" spans="1:8" ht="27" x14ac:dyDescent="0.25">
      <c r="A88" s="33" t="s">
        <v>269</v>
      </c>
      <c r="B88" s="41" t="s">
        <v>270</v>
      </c>
      <c r="C88" s="53">
        <v>10000</v>
      </c>
      <c r="D88" s="39"/>
      <c r="E88" s="40">
        <v>0</v>
      </c>
      <c r="F88" s="37">
        <v>10000</v>
      </c>
      <c r="G88" s="25"/>
      <c r="H88" s="25"/>
    </row>
    <row r="89" spans="1:8" ht="15" x14ac:dyDescent="0.25">
      <c r="A89" s="33" t="s">
        <v>271</v>
      </c>
      <c r="B89" s="34" t="s">
        <v>272</v>
      </c>
      <c r="C89" s="53">
        <v>400000</v>
      </c>
      <c r="D89" s="39"/>
      <c r="E89" s="40">
        <v>0</v>
      </c>
      <c r="F89" s="37">
        <v>400000</v>
      </c>
      <c r="G89" s="25"/>
      <c r="H89" s="25"/>
    </row>
    <row r="90" spans="1:8" ht="15" x14ac:dyDescent="0.25">
      <c r="A90" s="33" t="s">
        <v>273</v>
      </c>
      <c r="B90" s="34" t="s">
        <v>274</v>
      </c>
      <c r="C90" s="53">
        <v>300000</v>
      </c>
      <c r="D90" s="39"/>
      <c r="E90" s="40">
        <v>0</v>
      </c>
      <c r="F90" s="37">
        <v>300000</v>
      </c>
      <c r="G90" s="25"/>
      <c r="H90" s="25"/>
    </row>
    <row r="91" spans="1:8" ht="15" x14ac:dyDescent="0.25">
      <c r="A91" s="33" t="s">
        <v>275</v>
      </c>
      <c r="B91" s="34" t="s">
        <v>276</v>
      </c>
      <c r="C91" s="53">
        <v>1630000</v>
      </c>
      <c r="D91" s="39"/>
      <c r="E91" s="40">
        <v>0</v>
      </c>
      <c r="F91" s="37">
        <v>1630000</v>
      </c>
      <c r="G91" s="25"/>
      <c r="H91" s="25"/>
    </row>
    <row r="92" spans="1:8" ht="15" x14ac:dyDescent="0.25">
      <c r="A92" s="44"/>
      <c r="B92" s="45" t="s">
        <v>132</v>
      </c>
      <c r="C92" s="46">
        <v>15857000</v>
      </c>
      <c r="D92" s="51">
        <v>479407</v>
      </c>
      <c r="E92" s="51">
        <v>479407</v>
      </c>
      <c r="F92" s="52">
        <v>15377593</v>
      </c>
      <c r="G92" s="25"/>
      <c r="H92" s="25"/>
    </row>
    <row r="93" spans="1:8" ht="15" x14ac:dyDescent="0.25">
      <c r="A93" s="33" t="s">
        <v>277</v>
      </c>
      <c r="B93" s="39" t="s">
        <v>278</v>
      </c>
      <c r="C93" s="49">
        <v>200000</v>
      </c>
      <c r="D93" s="39"/>
      <c r="E93" s="40">
        <v>0</v>
      </c>
      <c r="F93" s="37">
        <v>200000</v>
      </c>
      <c r="G93" s="25"/>
      <c r="H93" s="25"/>
    </row>
    <row r="94" spans="1:8" ht="15" x14ac:dyDescent="0.25">
      <c r="A94" s="33" t="s">
        <v>279</v>
      </c>
      <c r="B94" s="39" t="s">
        <v>280</v>
      </c>
      <c r="C94" s="49">
        <v>200000</v>
      </c>
      <c r="D94" s="39"/>
      <c r="E94" s="40">
        <v>0</v>
      </c>
      <c r="F94" s="37">
        <v>200000</v>
      </c>
      <c r="G94" s="25"/>
      <c r="H94" s="25"/>
    </row>
    <row r="95" spans="1:8" ht="15" x14ac:dyDescent="0.25">
      <c r="A95" s="54"/>
      <c r="B95" s="45" t="s">
        <v>132</v>
      </c>
      <c r="C95" s="46">
        <v>400000</v>
      </c>
      <c r="D95" s="55">
        <v>0</v>
      </c>
      <c r="E95" s="55">
        <v>0</v>
      </c>
      <c r="F95" s="52">
        <v>400000</v>
      </c>
      <c r="G95" s="25"/>
      <c r="H95" s="25"/>
    </row>
    <row r="96" spans="1:8" ht="15" x14ac:dyDescent="0.25">
      <c r="A96" s="33" t="s">
        <v>281</v>
      </c>
      <c r="B96" s="39" t="s">
        <v>282</v>
      </c>
      <c r="C96" s="49">
        <v>1000000</v>
      </c>
      <c r="D96" s="39"/>
      <c r="E96" s="40">
        <v>0</v>
      </c>
      <c r="F96" s="37">
        <v>1000000</v>
      </c>
      <c r="G96" s="25"/>
      <c r="H96" s="25"/>
    </row>
    <row r="97" spans="1:8" ht="15" x14ac:dyDescent="0.25">
      <c r="A97" s="33" t="s">
        <v>283</v>
      </c>
      <c r="B97" s="39" t="s">
        <v>284</v>
      </c>
      <c r="C97" s="49">
        <v>1000000</v>
      </c>
      <c r="D97" s="39"/>
      <c r="E97" s="40">
        <v>0</v>
      </c>
      <c r="F97" s="37">
        <v>1000000</v>
      </c>
      <c r="G97" s="25"/>
      <c r="H97" s="25"/>
    </row>
    <row r="98" spans="1:8" ht="15" x14ac:dyDescent="0.25">
      <c r="A98" s="33" t="s">
        <v>285</v>
      </c>
      <c r="B98" s="39" t="s">
        <v>286</v>
      </c>
      <c r="C98" s="49">
        <v>400000</v>
      </c>
      <c r="D98" s="39"/>
      <c r="E98" s="40">
        <v>0</v>
      </c>
      <c r="F98" s="37">
        <v>400000</v>
      </c>
      <c r="G98" s="25"/>
      <c r="H98" s="25"/>
    </row>
    <row r="99" spans="1:8" ht="15" x14ac:dyDescent="0.25">
      <c r="A99" s="33" t="s">
        <v>287</v>
      </c>
      <c r="B99" s="39" t="s">
        <v>288</v>
      </c>
      <c r="C99" s="49">
        <v>100000</v>
      </c>
      <c r="D99" s="39"/>
      <c r="E99" s="40">
        <v>0</v>
      </c>
      <c r="F99" s="37">
        <v>100000</v>
      </c>
      <c r="G99" s="25"/>
      <c r="H99" s="25"/>
    </row>
    <row r="100" spans="1:8" ht="15" x14ac:dyDescent="0.25">
      <c r="A100" s="33" t="s">
        <v>289</v>
      </c>
      <c r="B100" s="39" t="s">
        <v>290</v>
      </c>
      <c r="C100" s="49">
        <v>3500000</v>
      </c>
      <c r="D100" s="39"/>
      <c r="E100" s="40">
        <v>0</v>
      </c>
      <c r="F100" s="37">
        <v>3500000</v>
      </c>
      <c r="G100" s="25"/>
      <c r="H100" s="25"/>
    </row>
    <row r="101" spans="1:8" ht="15" x14ac:dyDescent="0.25">
      <c r="A101" s="33" t="s">
        <v>291</v>
      </c>
      <c r="B101" s="39" t="s">
        <v>292</v>
      </c>
      <c r="C101" s="49">
        <v>100000</v>
      </c>
      <c r="D101" s="39"/>
      <c r="E101" s="40">
        <v>0</v>
      </c>
      <c r="F101" s="37">
        <v>100000</v>
      </c>
      <c r="G101" s="25"/>
      <c r="H101" s="25"/>
    </row>
    <row r="102" spans="1:8" ht="15" x14ac:dyDescent="0.25">
      <c r="A102" s="44"/>
      <c r="B102" s="45" t="s">
        <v>132</v>
      </c>
      <c r="C102" s="46">
        <v>6100000</v>
      </c>
      <c r="D102" s="55">
        <v>0</v>
      </c>
      <c r="E102" s="55">
        <v>0</v>
      </c>
      <c r="F102" s="52">
        <v>6100000</v>
      </c>
      <c r="G102" s="25"/>
      <c r="H102" s="25"/>
    </row>
    <row r="103" spans="1:8" ht="15.75" thickBot="1" x14ac:dyDescent="0.3">
      <c r="A103" s="56"/>
      <c r="B103" s="57"/>
      <c r="C103" s="58">
        <v>302146892</v>
      </c>
      <c r="D103" s="59">
        <v>12839120.189999999</v>
      </c>
      <c r="E103" s="59">
        <v>12839120.189999999</v>
      </c>
      <c r="F103" s="60">
        <v>277307771.81</v>
      </c>
      <c r="G103" s="25"/>
      <c r="H103" s="25"/>
    </row>
    <row r="104" spans="1:8" ht="16.5" thickTop="1" thickBot="1" x14ac:dyDescent="0.3">
      <c r="A104" s="25"/>
      <c r="B104" s="61"/>
      <c r="C104" s="61"/>
      <c r="D104" s="62"/>
      <c r="E104" s="63"/>
      <c r="F104" s="63"/>
      <c r="G104" s="25"/>
      <c r="H104" s="25"/>
    </row>
    <row r="105" spans="1:8" x14ac:dyDescent="0.2">
      <c r="A105" s="25"/>
      <c r="B105" s="25"/>
      <c r="C105" s="25"/>
      <c r="D105" s="25"/>
      <c r="E105" s="64" t="s">
        <v>293</v>
      </c>
      <c r="F105" s="65" t="s">
        <v>294</v>
      </c>
      <c r="G105" s="25"/>
      <c r="H105" s="25"/>
    </row>
    <row r="106" spans="1:8" ht="18" thickBot="1" x14ac:dyDescent="0.4">
      <c r="A106" s="25"/>
      <c r="B106" s="165" t="s">
        <v>102</v>
      </c>
      <c r="C106" s="165"/>
      <c r="D106" s="25"/>
      <c r="E106" s="66">
        <v>4.25</v>
      </c>
      <c r="F106" s="67">
        <v>91.78</v>
      </c>
      <c r="G106" s="25"/>
      <c r="H106" s="25"/>
    </row>
    <row r="107" spans="1:8" ht="15" x14ac:dyDescent="0.25">
      <c r="A107" s="25"/>
      <c r="B107" s="166" t="s">
        <v>295</v>
      </c>
      <c r="C107" s="166"/>
      <c r="D107" s="25"/>
      <c r="E107" s="63"/>
      <c r="F107" s="63"/>
      <c r="G107" s="25"/>
      <c r="H107" s="25"/>
    </row>
    <row r="108" spans="1:8" ht="23.25" x14ac:dyDescent="0.35">
      <c r="A108" s="25"/>
      <c r="B108" s="68" t="s">
        <v>101</v>
      </c>
      <c r="C108" s="69"/>
      <c r="D108" s="25"/>
      <c r="E108" s="63"/>
      <c r="F108" s="63"/>
      <c r="G108" s="25"/>
      <c r="H108" s="25"/>
    </row>
    <row r="109" spans="1:8" x14ac:dyDescent="0.2">
      <c r="A109" s="25"/>
      <c r="B109" s="70" t="s">
        <v>296</v>
      </c>
      <c r="C109" s="71"/>
      <c r="D109" s="25"/>
      <c r="E109" s="63"/>
      <c r="F109" s="63"/>
      <c r="G109" s="25"/>
      <c r="H109" s="25"/>
    </row>
    <row r="110" spans="1:8" x14ac:dyDescent="0.2">
      <c r="A110" s="25"/>
      <c r="B110" s="70" t="s">
        <v>297</v>
      </c>
      <c r="C110" s="71"/>
      <c r="D110" s="25"/>
      <c r="E110" s="63"/>
      <c r="F110" s="63"/>
      <c r="G110" s="25"/>
      <c r="H110" s="25"/>
    </row>
    <row r="111" spans="1:8" x14ac:dyDescent="0.2">
      <c r="A111" s="25"/>
      <c r="B111" s="25"/>
      <c r="C111" s="25"/>
      <c r="D111" s="25"/>
      <c r="E111" s="63"/>
      <c r="F111" s="63"/>
      <c r="G111" s="25"/>
      <c r="H111" s="25"/>
    </row>
    <row r="112" spans="1:8" x14ac:dyDescent="0.2">
      <c r="A112" s="25"/>
      <c r="B112" s="25"/>
      <c r="C112" s="25"/>
      <c r="D112" s="25"/>
      <c r="E112" s="63"/>
      <c r="F112" s="63"/>
      <c r="G112" s="25"/>
      <c r="H112" s="25"/>
    </row>
    <row r="113" spans="1:8" x14ac:dyDescent="0.2">
      <c r="A113" s="25"/>
      <c r="B113" s="25"/>
      <c r="C113" s="25"/>
      <c r="D113" s="25"/>
      <c r="E113" s="63"/>
      <c r="F113" s="63"/>
      <c r="G113" s="25"/>
      <c r="H113" s="25"/>
    </row>
    <row r="114" spans="1:8" x14ac:dyDescent="0.2">
      <c r="A114" s="25"/>
      <c r="B114" s="25"/>
      <c r="C114" s="25"/>
      <c r="D114" s="25"/>
      <c r="E114" s="63"/>
      <c r="F114" s="63"/>
      <c r="G114" s="25"/>
      <c r="H114" s="25"/>
    </row>
    <row r="115" spans="1:8" x14ac:dyDescent="0.2">
      <c r="A115" s="25"/>
      <c r="B115" s="25"/>
      <c r="C115" s="25"/>
      <c r="D115" s="25"/>
      <c r="E115" s="25"/>
      <c r="F115" s="25"/>
      <c r="G115" s="25"/>
      <c r="H115" s="25"/>
    </row>
    <row r="116" spans="1:8" x14ac:dyDescent="0.2">
      <c r="A116" s="25"/>
      <c r="B116" s="25"/>
      <c r="C116" s="25"/>
      <c r="D116" s="25"/>
      <c r="E116" s="25"/>
      <c r="F116" s="25"/>
      <c r="G116" s="25"/>
      <c r="H116" s="25"/>
    </row>
    <row r="117" spans="1:8" x14ac:dyDescent="0.2">
      <c r="A117" s="25"/>
      <c r="B117" s="25"/>
      <c r="C117" s="25"/>
      <c r="D117" s="25"/>
      <c r="E117" s="25"/>
      <c r="F117" s="25"/>
      <c r="G117" s="25"/>
      <c r="H117" s="25"/>
    </row>
    <row r="118" spans="1:8" x14ac:dyDescent="0.2">
      <c r="A118" s="25"/>
      <c r="B118" s="25"/>
      <c r="C118" s="25"/>
      <c r="D118" s="25"/>
      <c r="E118" s="25"/>
      <c r="F118" s="25"/>
      <c r="G118" s="25"/>
      <c r="H118" s="25"/>
    </row>
    <row r="119" spans="1:8" x14ac:dyDescent="0.2">
      <c r="A119" s="25"/>
      <c r="B119" s="25"/>
      <c r="C119" s="25"/>
      <c r="D119" s="25"/>
      <c r="E119" s="25"/>
      <c r="F119" s="25"/>
      <c r="G119" s="25"/>
      <c r="H119" s="25"/>
    </row>
    <row r="120" spans="1:8" x14ac:dyDescent="0.2">
      <c r="A120" s="25"/>
      <c r="B120" s="25"/>
      <c r="C120" s="25"/>
      <c r="D120" s="25"/>
      <c r="E120" s="25"/>
      <c r="F120" s="25"/>
      <c r="G120" s="25"/>
      <c r="H120" s="25"/>
    </row>
    <row r="121" spans="1:8" x14ac:dyDescent="0.2">
      <c r="A121" s="25"/>
      <c r="B121" s="25"/>
      <c r="C121" s="25"/>
      <c r="D121" s="25"/>
      <c r="E121" s="25"/>
      <c r="F121" s="25"/>
      <c r="G121" s="25"/>
      <c r="H121" s="25"/>
    </row>
    <row r="122" spans="1:8" x14ac:dyDescent="0.2">
      <c r="A122" s="25"/>
      <c r="B122" s="25"/>
      <c r="C122" s="25"/>
      <c r="D122" s="25"/>
      <c r="E122" s="25"/>
      <c r="F122" s="25"/>
      <c r="G122" s="25"/>
      <c r="H122" s="25"/>
    </row>
    <row r="123" spans="1:8" x14ac:dyDescent="0.2">
      <c r="A123" s="25"/>
      <c r="B123" s="25"/>
      <c r="C123" s="25"/>
      <c r="D123" s="25"/>
      <c r="E123" s="25"/>
      <c r="F123" s="25"/>
      <c r="G123" s="25"/>
      <c r="H123" s="25"/>
    </row>
    <row r="124" spans="1:8" x14ac:dyDescent="0.2">
      <c r="A124" s="25"/>
      <c r="B124" s="25"/>
      <c r="C124" s="25"/>
      <c r="D124" s="25"/>
      <c r="E124" s="25"/>
      <c r="F124" s="25"/>
      <c r="G124" s="25"/>
      <c r="H124" s="25"/>
    </row>
    <row r="125" spans="1:8" x14ac:dyDescent="0.2">
      <c r="A125" s="25"/>
      <c r="B125" s="25"/>
      <c r="C125" s="25"/>
      <c r="D125" s="25"/>
      <c r="E125" s="25"/>
      <c r="F125" s="25"/>
      <c r="G125" s="25"/>
      <c r="H125" s="25"/>
    </row>
    <row r="126" spans="1:8" x14ac:dyDescent="0.2">
      <c r="A126" s="25"/>
      <c r="B126" s="25"/>
      <c r="C126" s="25"/>
      <c r="D126" s="25"/>
      <c r="E126" s="25"/>
      <c r="F126" s="25"/>
      <c r="G126" s="25"/>
      <c r="H126" s="25"/>
    </row>
    <row r="127" spans="1:8" x14ac:dyDescent="0.2">
      <c r="A127" s="25"/>
      <c r="B127" s="25"/>
      <c r="C127" s="25"/>
      <c r="D127" s="25"/>
      <c r="E127" s="25"/>
      <c r="F127" s="25"/>
      <c r="G127" s="25"/>
      <c r="H127" s="25"/>
    </row>
    <row r="128" spans="1:8" x14ac:dyDescent="0.2">
      <c r="A128" s="25"/>
      <c r="B128" s="25"/>
      <c r="C128" s="25"/>
      <c r="D128" s="25"/>
      <c r="E128" s="25"/>
      <c r="F128" s="25"/>
      <c r="G128" s="25"/>
      <c r="H128" s="25"/>
    </row>
    <row r="129" spans="1:8" x14ac:dyDescent="0.2">
      <c r="A129" s="25"/>
      <c r="B129" s="25"/>
      <c r="C129" s="25"/>
      <c r="D129" s="25"/>
      <c r="E129" s="25"/>
      <c r="F129" s="25"/>
      <c r="G129" s="25"/>
      <c r="H129" s="25"/>
    </row>
    <row r="130" spans="1:8" x14ac:dyDescent="0.2">
      <c r="A130" s="25"/>
      <c r="B130" s="25"/>
      <c r="C130" s="25"/>
      <c r="D130" s="25"/>
      <c r="E130" s="25"/>
      <c r="F130" s="25"/>
      <c r="G130" s="25"/>
      <c r="H130" s="25"/>
    </row>
    <row r="131" spans="1:8" x14ac:dyDescent="0.2">
      <c r="A131" s="25"/>
      <c r="B131" s="25"/>
      <c r="C131" s="25"/>
      <c r="D131" s="25"/>
      <c r="E131" s="25"/>
      <c r="F131" s="25"/>
      <c r="G131" s="25"/>
      <c r="H131" s="25"/>
    </row>
    <row r="132" spans="1:8" x14ac:dyDescent="0.2">
      <c r="A132" s="25"/>
      <c r="B132" s="25"/>
      <c r="C132" s="25"/>
      <c r="D132" s="25"/>
      <c r="E132" s="25"/>
      <c r="F132" s="25"/>
      <c r="G132" s="25"/>
      <c r="H132" s="25"/>
    </row>
    <row r="133" spans="1:8" x14ac:dyDescent="0.2">
      <c r="A133" s="25"/>
      <c r="B133" s="25"/>
      <c r="C133" s="25"/>
      <c r="D133" s="25"/>
      <c r="E133" s="25"/>
      <c r="F133" s="25"/>
      <c r="G133" s="25"/>
      <c r="H133" s="25"/>
    </row>
    <row r="134" spans="1:8" x14ac:dyDescent="0.2">
      <c r="A134" s="25"/>
      <c r="B134" s="25"/>
      <c r="C134" s="25"/>
      <c r="D134" s="25"/>
      <c r="E134" s="25"/>
      <c r="F134" s="25"/>
      <c r="G134" s="25"/>
      <c r="H134" s="25"/>
    </row>
    <row r="135" spans="1:8" x14ac:dyDescent="0.2">
      <c r="A135" s="25"/>
      <c r="B135" s="25"/>
      <c r="C135" s="25"/>
      <c r="D135" s="25"/>
      <c r="E135" s="25"/>
      <c r="F135" s="25"/>
      <c r="G135" s="25"/>
      <c r="H135" s="25"/>
    </row>
    <row r="136" spans="1:8" x14ac:dyDescent="0.2">
      <c r="A136" s="25"/>
      <c r="B136" s="25"/>
      <c r="C136" s="25"/>
      <c r="D136" s="25"/>
      <c r="E136" s="25"/>
      <c r="F136" s="25"/>
      <c r="G136" s="25"/>
      <c r="H136" s="25"/>
    </row>
    <row r="137" spans="1:8" x14ac:dyDescent="0.2">
      <c r="A137" s="25"/>
      <c r="B137" s="25"/>
      <c r="C137" s="25"/>
      <c r="D137" s="25"/>
      <c r="E137" s="25"/>
      <c r="F137" s="25"/>
      <c r="G137" s="25"/>
      <c r="H137" s="25"/>
    </row>
    <row r="138" spans="1:8" x14ac:dyDescent="0.2">
      <c r="A138" s="25"/>
      <c r="B138" s="25"/>
      <c r="C138" s="25"/>
      <c r="D138" s="25"/>
      <c r="E138" s="25"/>
      <c r="F138" s="25"/>
      <c r="G138" s="25"/>
      <c r="H138" s="25"/>
    </row>
    <row r="139" spans="1:8" x14ac:dyDescent="0.2">
      <c r="A139" s="25"/>
      <c r="B139" s="25"/>
      <c r="C139" s="25"/>
      <c r="D139" s="25"/>
      <c r="E139" s="25"/>
      <c r="F139" s="25"/>
      <c r="G139" s="25"/>
      <c r="H139" s="25"/>
    </row>
    <row r="140" spans="1:8" x14ac:dyDescent="0.2">
      <c r="A140" s="25"/>
      <c r="B140" s="25"/>
      <c r="C140" s="25"/>
      <c r="D140" s="25"/>
      <c r="E140" s="25"/>
      <c r="F140" s="25"/>
      <c r="G140" s="25"/>
      <c r="H140" s="25"/>
    </row>
    <row r="141" spans="1:8" x14ac:dyDescent="0.2">
      <c r="A141" s="25"/>
      <c r="B141" s="25"/>
      <c r="C141" s="25"/>
      <c r="D141" s="25"/>
      <c r="E141" s="25"/>
      <c r="F141" s="25"/>
      <c r="G141" s="25"/>
      <c r="H141" s="25"/>
    </row>
    <row r="142" spans="1:8" x14ac:dyDescent="0.2">
      <c r="A142" s="25"/>
      <c r="B142" s="25"/>
      <c r="C142" s="25"/>
      <c r="D142" s="25"/>
      <c r="E142" s="25"/>
      <c r="F142" s="25"/>
      <c r="G142" s="25"/>
      <c r="H142" s="25"/>
    </row>
    <row r="143" spans="1:8" x14ac:dyDescent="0.2">
      <c r="A143" s="25"/>
      <c r="B143" s="25"/>
      <c r="C143" s="25"/>
      <c r="D143" s="25"/>
      <c r="E143" s="25"/>
      <c r="F143" s="25"/>
      <c r="G143" s="25"/>
      <c r="H143" s="25"/>
    </row>
    <row r="144" spans="1:8" x14ac:dyDescent="0.2">
      <c r="A144" s="25"/>
      <c r="B144" s="25"/>
      <c r="C144" s="25"/>
      <c r="D144" s="25"/>
      <c r="E144" s="25"/>
      <c r="F144" s="25"/>
      <c r="G144" s="25"/>
      <c r="H144" s="25"/>
    </row>
    <row r="145" spans="1:8" x14ac:dyDescent="0.2">
      <c r="A145" s="25"/>
      <c r="B145" s="25"/>
      <c r="C145" s="25"/>
      <c r="D145" s="25"/>
      <c r="E145" s="25"/>
      <c r="F145" s="25"/>
      <c r="G145" s="25"/>
      <c r="H145" s="25"/>
    </row>
    <row r="146" spans="1:8" x14ac:dyDescent="0.2">
      <c r="A146" s="25"/>
      <c r="B146" s="25"/>
      <c r="C146" s="25"/>
      <c r="D146" s="25"/>
      <c r="E146" s="25"/>
      <c r="F146" s="25"/>
      <c r="G146" s="25"/>
      <c r="H146" s="25"/>
    </row>
    <row r="147" spans="1:8" x14ac:dyDescent="0.2">
      <c r="A147" s="25"/>
      <c r="B147" s="25"/>
      <c r="C147" s="25"/>
      <c r="D147" s="25"/>
      <c r="E147" s="25"/>
      <c r="F147" s="25"/>
      <c r="G147" s="25"/>
      <c r="H147" s="25"/>
    </row>
    <row r="148" spans="1:8" x14ac:dyDescent="0.2">
      <c r="A148" s="25"/>
      <c r="B148" s="25"/>
      <c r="C148" s="25"/>
      <c r="D148" s="25"/>
      <c r="E148" s="25"/>
      <c r="F148" s="25"/>
      <c r="G148" s="25"/>
      <c r="H148" s="25"/>
    </row>
    <row r="149" spans="1:8" x14ac:dyDescent="0.2">
      <c r="A149" s="25"/>
      <c r="B149" s="25"/>
      <c r="C149" s="25"/>
      <c r="D149" s="25"/>
      <c r="E149" s="25"/>
      <c r="F149" s="25"/>
      <c r="G149" s="25"/>
      <c r="H149" s="25"/>
    </row>
    <row r="150" spans="1:8" x14ac:dyDescent="0.2">
      <c r="A150" s="25"/>
      <c r="B150" s="25"/>
      <c r="C150" s="25"/>
      <c r="D150" s="25"/>
      <c r="E150" s="25"/>
      <c r="F150" s="25"/>
      <c r="G150" s="25"/>
      <c r="H150" s="25"/>
    </row>
    <row r="151" spans="1:8" x14ac:dyDescent="0.2">
      <c r="A151" s="25"/>
      <c r="B151" s="25"/>
      <c r="C151" s="25"/>
      <c r="D151" s="25"/>
      <c r="E151" s="25"/>
      <c r="F151" s="25"/>
      <c r="G151" s="25"/>
      <c r="H151" s="25"/>
    </row>
    <row r="152" spans="1:8" x14ac:dyDescent="0.2">
      <c r="A152" s="25"/>
      <c r="B152" s="25"/>
      <c r="C152" s="25"/>
      <c r="D152" s="25"/>
      <c r="E152" s="25"/>
      <c r="F152" s="25"/>
      <c r="G152" s="25"/>
      <c r="H152" s="25"/>
    </row>
    <row r="153" spans="1:8" x14ac:dyDescent="0.2">
      <c r="A153" s="25"/>
      <c r="B153" s="25"/>
      <c r="C153" s="25"/>
      <c r="D153" s="25"/>
      <c r="E153" s="25"/>
      <c r="F153" s="25"/>
      <c r="G153" s="25"/>
      <c r="H153" s="25"/>
    </row>
    <row r="154" spans="1:8" x14ac:dyDescent="0.2">
      <c r="A154" s="25"/>
      <c r="B154" s="25"/>
      <c r="C154" s="25"/>
      <c r="D154" s="25"/>
      <c r="E154" s="25"/>
      <c r="F154" s="25"/>
      <c r="G154" s="25"/>
      <c r="H154" s="25"/>
    </row>
    <row r="155" spans="1:8" x14ac:dyDescent="0.2">
      <c r="A155" s="25"/>
      <c r="B155" s="25"/>
      <c r="C155" s="25"/>
      <c r="D155" s="25"/>
      <c r="E155" s="25"/>
      <c r="F155" s="25"/>
      <c r="G155" s="25"/>
      <c r="H155" s="25"/>
    </row>
    <row r="156" spans="1:8" x14ac:dyDescent="0.2">
      <c r="A156" s="25"/>
      <c r="B156" s="25"/>
      <c r="C156" s="25"/>
      <c r="D156" s="25"/>
      <c r="E156" s="25"/>
      <c r="F156" s="25"/>
      <c r="G156" s="25"/>
      <c r="H156" s="25"/>
    </row>
    <row r="157" spans="1:8" x14ac:dyDescent="0.2">
      <c r="A157" s="25"/>
      <c r="B157" s="25"/>
      <c r="C157" s="25"/>
      <c r="D157" s="25"/>
      <c r="E157" s="25"/>
      <c r="F157" s="25"/>
      <c r="G157" s="25"/>
      <c r="H157" s="25"/>
    </row>
    <row r="158" spans="1:8" x14ac:dyDescent="0.2">
      <c r="A158" s="25"/>
      <c r="B158" s="25"/>
      <c r="C158" s="25"/>
      <c r="D158" s="25"/>
      <c r="E158" s="25"/>
      <c r="F158" s="25"/>
      <c r="G158" s="25"/>
      <c r="H158" s="25"/>
    </row>
    <row r="159" spans="1:8" x14ac:dyDescent="0.2">
      <c r="A159" s="25"/>
      <c r="B159" s="25"/>
      <c r="C159" s="25"/>
      <c r="D159" s="25"/>
      <c r="E159" s="25"/>
      <c r="F159" s="25"/>
      <c r="G159" s="25"/>
      <c r="H159" s="25"/>
    </row>
    <row r="160" spans="1:8" x14ac:dyDescent="0.2">
      <c r="A160" s="25"/>
      <c r="B160" s="25"/>
      <c r="C160" s="25"/>
      <c r="D160" s="25"/>
      <c r="E160" s="25"/>
      <c r="F160" s="25"/>
      <c r="G160" s="25"/>
      <c r="H160" s="25"/>
    </row>
    <row r="161" spans="1:8" x14ac:dyDescent="0.2">
      <c r="A161" s="25"/>
      <c r="B161" s="25"/>
      <c r="C161" s="25"/>
      <c r="D161" s="25"/>
      <c r="E161" s="25"/>
      <c r="F161" s="25"/>
      <c r="G161" s="25"/>
      <c r="H161" s="25"/>
    </row>
    <row r="162" spans="1:8" x14ac:dyDescent="0.2">
      <c r="A162" s="25"/>
      <c r="B162" s="25"/>
      <c r="C162" s="25"/>
      <c r="D162" s="25"/>
      <c r="E162" s="25"/>
      <c r="F162" s="25"/>
      <c r="G162" s="25"/>
      <c r="H162" s="25"/>
    </row>
    <row r="163" spans="1:8" x14ac:dyDescent="0.2">
      <c r="A163" s="25"/>
      <c r="B163" s="25"/>
      <c r="C163" s="25"/>
      <c r="D163" s="25"/>
      <c r="E163" s="25"/>
      <c r="F163" s="25"/>
      <c r="G163" s="25"/>
      <c r="H163" s="25"/>
    </row>
    <row r="164" spans="1:8" x14ac:dyDescent="0.2">
      <c r="A164" s="25"/>
      <c r="B164" s="25"/>
      <c r="C164" s="25"/>
      <c r="D164" s="25"/>
      <c r="E164" s="25"/>
      <c r="F164" s="25"/>
      <c r="G164" s="25"/>
      <c r="H164" s="25"/>
    </row>
    <row r="165" spans="1:8" x14ac:dyDescent="0.2">
      <c r="A165" s="25"/>
      <c r="B165" s="25"/>
      <c r="C165" s="25"/>
      <c r="D165" s="25"/>
      <c r="E165" s="25"/>
      <c r="F165" s="25"/>
      <c r="G165" s="25"/>
      <c r="H165" s="25"/>
    </row>
    <row r="166" spans="1:8" x14ac:dyDescent="0.2">
      <c r="A166" s="25"/>
      <c r="B166" s="25"/>
      <c r="C166" s="25"/>
      <c r="D166" s="25"/>
      <c r="E166" s="25"/>
      <c r="F166" s="25"/>
      <c r="G166" s="25"/>
      <c r="H166" s="25"/>
    </row>
    <row r="167" spans="1:8" x14ac:dyDescent="0.2">
      <c r="A167" s="25"/>
      <c r="B167" s="25"/>
      <c r="C167" s="25"/>
      <c r="D167" s="25"/>
      <c r="E167" s="25"/>
      <c r="F167" s="25"/>
      <c r="G167" s="25"/>
      <c r="H167" s="25"/>
    </row>
    <row r="168" spans="1:8" x14ac:dyDescent="0.2">
      <c r="A168" s="25"/>
      <c r="B168" s="25"/>
      <c r="C168" s="25"/>
      <c r="D168" s="25"/>
      <c r="E168" s="25"/>
      <c r="F168" s="25"/>
      <c r="G168" s="25"/>
      <c r="H168" s="25"/>
    </row>
    <row r="169" spans="1:8" x14ac:dyDescent="0.2">
      <c r="A169" s="25"/>
      <c r="B169" s="25"/>
      <c r="C169" s="25"/>
      <c r="D169" s="25"/>
      <c r="E169" s="25"/>
      <c r="F169" s="25"/>
      <c r="G169" s="25"/>
      <c r="H169" s="25"/>
    </row>
    <row r="170" spans="1:8" x14ac:dyDescent="0.2">
      <c r="A170" s="25"/>
      <c r="B170" s="25"/>
      <c r="C170" s="25"/>
      <c r="D170" s="25"/>
      <c r="E170" s="25"/>
      <c r="F170" s="25"/>
      <c r="G170" s="25"/>
      <c r="H170" s="25"/>
    </row>
    <row r="171" spans="1:8" x14ac:dyDescent="0.2">
      <c r="A171" s="25"/>
      <c r="B171" s="25"/>
      <c r="C171" s="25"/>
      <c r="D171" s="25"/>
      <c r="E171" s="25"/>
      <c r="F171" s="25"/>
      <c r="G171" s="25"/>
      <c r="H171" s="25"/>
    </row>
    <row r="172" spans="1:8" x14ac:dyDescent="0.2">
      <c r="A172" s="25"/>
      <c r="B172" s="25"/>
      <c r="C172" s="25"/>
      <c r="D172" s="25"/>
      <c r="E172" s="25"/>
      <c r="F172" s="25"/>
      <c r="G172" s="25"/>
      <c r="H172" s="25"/>
    </row>
    <row r="173" spans="1:8" x14ac:dyDescent="0.2">
      <c r="A173" s="25"/>
      <c r="B173" s="25"/>
      <c r="C173" s="25"/>
      <c r="D173" s="25"/>
      <c r="E173" s="25"/>
      <c r="F173" s="25"/>
      <c r="G173" s="25"/>
      <c r="H173" s="25"/>
    </row>
    <row r="174" spans="1:8" x14ac:dyDescent="0.2">
      <c r="A174" s="25"/>
      <c r="B174" s="25"/>
      <c r="C174" s="25"/>
      <c r="D174" s="25"/>
      <c r="E174" s="25"/>
      <c r="F174" s="25"/>
      <c r="G174" s="25"/>
      <c r="H174" s="25"/>
    </row>
    <row r="175" spans="1:8" x14ac:dyDescent="0.2">
      <c r="A175" s="25"/>
      <c r="B175" s="25"/>
      <c r="C175" s="25"/>
      <c r="D175" s="25"/>
      <c r="E175" s="25"/>
      <c r="F175" s="25"/>
      <c r="G175" s="25"/>
      <c r="H175" s="25"/>
    </row>
    <row r="176" spans="1:8" x14ac:dyDescent="0.2">
      <c r="A176" s="25"/>
      <c r="B176" s="25"/>
      <c r="C176" s="25"/>
      <c r="D176" s="25"/>
      <c r="E176" s="25"/>
      <c r="F176" s="25"/>
      <c r="G176" s="25"/>
      <c r="H176" s="25"/>
    </row>
    <row r="177" spans="1:8" x14ac:dyDescent="0.2">
      <c r="A177" s="25"/>
      <c r="B177" s="25"/>
      <c r="C177" s="25"/>
      <c r="D177" s="25"/>
      <c r="E177" s="25"/>
      <c r="F177" s="25"/>
      <c r="G177" s="25"/>
      <c r="H177" s="25"/>
    </row>
    <row r="178" spans="1:8" x14ac:dyDescent="0.2">
      <c r="A178" s="25"/>
      <c r="B178" s="25"/>
      <c r="C178" s="25"/>
      <c r="D178" s="25"/>
      <c r="E178" s="25"/>
      <c r="F178" s="25"/>
      <c r="G178" s="25"/>
      <c r="H178" s="25"/>
    </row>
    <row r="179" spans="1:8" x14ac:dyDescent="0.2">
      <c r="A179" s="25"/>
      <c r="B179" s="25"/>
      <c r="C179" s="25"/>
      <c r="D179" s="25"/>
      <c r="E179" s="25"/>
      <c r="F179" s="25"/>
      <c r="G179" s="25"/>
      <c r="H179" s="25"/>
    </row>
    <row r="180" spans="1:8" x14ac:dyDescent="0.2">
      <c r="A180" s="25"/>
      <c r="B180" s="25"/>
      <c r="C180" s="25"/>
      <c r="D180" s="25"/>
      <c r="E180" s="25"/>
      <c r="F180" s="25"/>
      <c r="G180" s="25"/>
      <c r="H180" s="25"/>
    </row>
    <row r="181" spans="1:8" x14ac:dyDescent="0.2">
      <c r="A181" s="25"/>
      <c r="B181" s="25"/>
      <c r="C181" s="25"/>
      <c r="D181" s="25"/>
      <c r="E181" s="25"/>
      <c r="F181" s="25"/>
      <c r="G181" s="25"/>
      <c r="H181" s="25"/>
    </row>
    <row r="182" spans="1:8" x14ac:dyDescent="0.2">
      <c r="A182" s="25"/>
      <c r="B182" s="25"/>
      <c r="C182" s="25"/>
      <c r="D182" s="25"/>
      <c r="E182" s="25"/>
      <c r="F182" s="25"/>
      <c r="G182" s="25"/>
      <c r="H182" s="25"/>
    </row>
    <row r="183" spans="1:8" x14ac:dyDescent="0.2">
      <c r="A183" s="25"/>
      <c r="B183" s="25"/>
      <c r="C183" s="25"/>
      <c r="D183" s="25"/>
      <c r="E183" s="25"/>
      <c r="F183" s="25"/>
      <c r="G183" s="25"/>
      <c r="H183" s="25"/>
    </row>
    <row r="184" spans="1:8" x14ac:dyDescent="0.2">
      <c r="A184" s="25"/>
      <c r="B184" s="25"/>
      <c r="C184" s="25"/>
      <c r="D184" s="25"/>
      <c r="E184" s="25"/>
      <c r="F184" s="25"/>
      <c r="G184" s="25"/>
      <c r="H184" s="25"/>
    </row>
    <row r="185" spans="1:8" x14ac:dyDescent="0.2">
      <c r="A185" s="25"/>
      <c r="B185" s="25"/>
      <c r="C185" s="25"/>
      <c r="D185" s="25"/>
      <c r="E185" s="25"/>
      <c r="F185" s="25"/>
      <c r="G185" s="25"/>
      <c r="H185" s="25"/>
    </row>
    <row r="186" spans="1:8" x14ac:dyDescent="0.2">
      <c r="A186" s="25"/>
      <c r="B186" s="25"/>
      <c r="C186" s="25"/>
      <c r="D186" s="25"/>
      <c r="E186" s="25"/>
      <c r="F186" s="25"/>
      <c r="G186" s="25"/>
      <c r="H186" s="25"/>
    </row>
    <row r="187" spans="1:8" x14ac:dyDescent="0.2">
      <c r="A187" s="25"/>
      <c r="B187" s="25"/>
      <c r="C187" s="25"/>
      <c r="D187" s="25"/>
      <c r="E187" s="25"/>
      <c r="F187" s="25"/>
      <c r="G187" s="25"/>
      <c r="H187" s="25"/>
    </row>
    <row r="188" spans="1:8" x14ac:dyDescent="0.2">
      <c r="A188" s="25"/>
      <c r="B188" s="25"/>
      <c r="C188" s="25"/>
      <c r="D188" s="25"/>
      <c r="E188" s="25"/>
      <c r="F188" s="25"/>
      <c r="G188" s="25"/>
      <c r="H188" s="25"/>
    </row>
    <row r="189" spans="1:8" x14ac:dyDescent="0.2">
      <c r="A189" s="25"/>
      <c r="B189" s="25"/>
      <c r="C189" s="25"/>
      <c r="D189" s="25"/>
      <c r="E189" s="25"/>
      <c r="F189" s="25"/>
      <c r="G189" s="25"/>
      <c r="H189" s="25"/>
    </row>
    <row r="190" spans="1:8" x14ac:dyDescent="0.2">
      <c r="A190" s="25"/>
      <c r="B190" s="25"/>
      <c r="C190" s="25"/>
      <c r="D190" s="25"/>
      <c r="E190" s="25"/>
      <c r="F190" s="25"/>
      <c r="G190" s="25"/>
      <c r="H190" s="25"/>
    </row>
    <row r="191" spans="1:8" x14ac:dyDescent="0.2">
      <c r="A191" s="25"/>
      <c r="B191" s="25"/>
      <c r="C191" s="25"/>
      <c r="D191" s="25"/>
      <c r="E191" s="25"/>
      <c r="F191" s="25"/>
      <c r="G191" s="25"/>
      <c r="H191" s="25"/>
    </row>
    <row r="192" spans="1:8" x14ac:dyDescent="0.2">
      <c r="A192" s="25"/>
      <c r="B192" s="25"/>
      <c r="C192" s="25"/>
      <c r="D192" s="25"/>
      <c r="E192" s="25"/>
      <c r="F192" s="25"/>
      <c r="G192" s="25"/>
      <c r="H192" s="25"/>
    </row>
    <row r="193" spans="1:8" x14ac:dyDescent="0.2">
      <c r="A193" s="25"/>
      <c r="B193" s="25"/>
      <c r="C193" s="25"/>
      <c r="D193" s="25"/>
      <c r="E193" s="25"/>
      <c r="F193" s="25"/>
      <c r="G193" s="25"/>
      <c r="H193" s="25"/>
    </row>
    <row r="194" spans="1:8" x14ac:dyDescent="0.2">
      <c r="A194" s="25"/>
      <c r="B194" s="25"/>
      <c r="C194" s="25"/>
      <c r="D194" s="25"/>
      <c r="E194" s="25"/>
      <c r="F194" s="25"/>
      <c r="G194" s="25"/>
      <c r="H194" s="25"/>
    </row>
    <row r="195" spans="1:8" x14ac:dyDescent="0.2">
      <c r="A195" s="25"/>
      <c r="B195" s="25"/>
      <c r="C195" s="25"/>
      <c r="D195" s="25"/>
      <c r="E195" s="25"/>
      <c r="F195" s="25"/>
      <c r="G195" s="25"/>
      <c r="H195" s="25"/>
    </row>
    <row r="196" spans="1:8" x14ac:dyDescent="0.2">
      <c r="A196" s="25"/>
      <c r="B196" s="25"/>
      <c r="C196" s="25"/>
      <c r="D196" s="25"/>
      <c r="E196" s="25"/>
      <c r="F196" s="25"/>
      <c r="G196" s="25"/>
      <c r="H196" s="25"/>
    </row>
    <row r="197" spans="1:8" x14ac:dyDescent="0.2">
      <c r="A197" s="25"/>
      <c r="B197" s="25"/>
      <c r="C197" s="25"/>
      <c r="D197" s="25"/>
      <c r="E197" s="25"/>
      <c r="F197" s="25"/>
      <c r="G197" s="25"/>
      <c r="H197" s="25"/>
    </row>
    <row r="198" spans="1:8" x14ac:dyDescent="0.2">
      <c r="A198" s="25"/>
      <c r="B198" s="25"/>
      <c r="C198" s="25"/>
      <c r="D198" s="25"/>
      <c r="E198" s="25"/>
      <c r="F198" s="25"/>
      <c r="G198" s="25"/>
      <c r="H198" s="25"/>
    </row>
    <row r="199" spans="1:8" x14ac:dyDescent="0.2">
      <c r="A199" s="25"/>
      <c r="B199" s="25"/>
      <c r="C199" s="25"/>
      <c r="D199" s="25"/>
      <c r="E199" s="25"/>
      <c r="F199" s="25"/>
      <c r="G199" s="25"/>
      <c r="H199" s="25"/>
    </row>
    <row r="200" spans="1:8" x14ac:dyDescent="0.2">
      <c r="A200" s="25"/>
      <c r="B200" s="25"/>
      <c r="C200" s="25"/>
      <c r="D200" s="25"/>
      <c r="E200" s="25"/>
      <c r="F200" s="25"/>
      <c r="G200" s="25"/>
      <c r="H200" s="25"/>
    </row>
    <row r="201" spans="1:8" x14ac:dyDescent="0.2">
      <c r="A201" s="25"/>
      <c r="B201" s="25"/>
      <c r="C201" s="25"/>
      <c r="D201" s="25"/>
      <c r="E201" s="25"/>
      <c r="F201" s="25"/>
      <c r="G201" s="25"/>
      <c r="H201" s="25"/>
    </row>
    <row r="202" spans="1:8" x14ac:dyDescent="0.2">
      <c r="A202" s="25"/>
      <c r="B202" s="25"/>
      <c r="C202" s="25"/>
      <c r="D202" s="25"/>
      <c r="E202" s="25"/>
      <c r="F202" s="25"/>
      <c r="G202" s="25"/>
      <c r="H202" s="25"/>
    </row>
    <row r="203" spans="1:8" x14ac:dyDescent="0.2">
      <c r="A203" s="25"/>
      <c r="B203" s="25"/>
      <c r="C203" s="25"/>
      <c r="D203" s="25"/>
      <c r="E203" s="25"/>
      <c r="F203" s="25"/>
      <c r="G203" s="25"/>
      <c r="H203" s="25"/>
    </row>
    <row r="204" spans="1:8" x14ac:dyDescent="0.2">
      <c r="A204" s="25"/>
      <c r="B204" s="25"/>
      <c r="C204" s="25"/>
      <c r="D204" s="25"/>
      <c r="E204" s="25"/>
      <c r="F204" s="25"/>
      <c r="G204" s="25"/>
      <c r="H204" s="25"/>
    </row>
    <row r="205" spans="1:8" x14ac:dyDescent="0.2">
      <c r="A205" s="25"/>
      <c r="B205" s="25"/>
      <c r="C205" s="25"/>
      <c r="D205" s="25"/>
      <c r="E205" s="25"/>
      <c r="F205" s="25"/>
      <c r="G205" s="25"/>
      <c r="H205" s="25"/>
    </row>
    <row r="206" spans="1:8" x14ac:dyDescent="0.2">
      <c r="A206" s="25"/>
      <c r="B206" s="25"/>
      <c r="C206" s="25"/>
      <c r="D206" s="25"/>
      <c r="E206" s="25"/>
      <c r="F206" s="25"/>
      <c r="G206" s="25"/>
      <c r="H206" s="25"/>
    </row>
    <row r="207" spans="1:8" x14ac:dyDescent="0.2">
      <c r="A207" s="25"/>
      <c r="B207" s="25"/>
      <c r="C207" s="25"/>
      <c r="D207" s="25"/>
      <c r="E207" s="25"/>
      <c r="F207" s="25"/>
      <c r="G207" s="25"/>
      <c r="H207" s="25"/>
    </row>
    <row r="208" spans="1:8" x14ac:dyDescent="0.2">
      <c r="A208" s="25"/>
      <c r="B208" s="25"/>
      <c r="C208" s="25"/>
      <c r="D208" s="25"/>
      <c r="E208" s="25"/>
      <c r="F208" s="25"/>
      <c r="G208" s="25"/>
      <c r="H208" s="25"/>
    </row>
    <row r="209" spans="1:8" x14ac:dyDescent="0.2">
      <c r="A209" s="25"/>
      <c r="B209" s="25"/>
      <c r="C209" s="25"/>
      <c r="D209" s="25"/>
      <c r="E209" s="25"/>
      <c r="F209" s="25"/>
      <c r="G209" s="25"/>
      <c r="H209" s="25"/>
    </row>
    <row r="210" spans="1:8" x14ac:dyDescent="0.2">
      <c r="A210" s="25"/>
      <c r="B210" s="25"/>
      <c r="C210" s="25"/>
      <c r="D210" s="25"/>
      <c r="E210" s="25"/>
      <c r="F210" s="25"/>
      <c r="G210" s="25"/>
      <c r="H210" s="25"/>
    </row>
    <row r="211" spans="1:8" x14ac:dyDescent="0.2">
      <c r="A211" s="25"/>
      <c r="B211" s="25"/>
      <c r="C211" s="25"/>
      <c r="D211" s="25"/>
      <c r="E211" s="25"/>
      <c r="F211" s="25"/>
      <c r="G211" s="25"/>
      <c r="H211" s="25"/>
    </row>
    <row r="212" spans="1:8" x14ac:dyDescent="0.2">
      <c r="A212" s="25"/>
      <c r="B212" s="25"/>
      <c r="C212" s="25"/>
      <c r="D212" s="25"/>
      <c r="E212" s="25"/>
      <c r="F212" s="25"/>
      <c r="G212" s="25"/>
      <c r="H212" s="25"/>
    </row>
    <row r="213" spans="1:8" x14ac:dyDescent="0.2">
      <c r="A213" s="25"/>
      <c r="B213" s="25"/>
      <c r="C213" s="25"/>
      <c r="D213" s="25"/>
      <c r="E213" s="25"/>
      <c r="F213" s="25"/>
      <c r="G213" s="25"/>
      <c r="H213" s="25"/>
    </row>
    <row r="214" spans="1:8" x14ac:dyDescent="0.2">
      <c r="A214" s="25"/>
      <c r="B214" s="25"/>
      <c r="C214" s="25"/>
      <c r="D214" s="25"/>
      <c r="E214" s="25"/>
      <c r="F214" s="25"/>
      <c r="G214" s="25"/>
      <c r="H214" s="25"/>
    </row>
    <row r="215" spans="1:8" x14ac:dyDescent="0.2">
      <c r="A215" s="25"/>
      <c r="B215" s="25"/>
      <c r="C215" s="25"/>
      <c r="D215" s="25"/>
      <c r="E215" s="25"/>
      <c r="F215" s="25"/>
      <c r="G215" s="25"/>
      <c r="H215" s="25"/>
    </row>
    <row r="216" spans="1:8" x14ac:dyDescent="0.2">
      <c r="A216" s="25"/>
      <c r="B216" s="25"/>
      <c r="C216" s="25"/>
      <c r="D216" s="25"/>
      <c r="E216" s="25"/>
      <c r="F216" s="25"/>
      <c r="G216" s="25"/>
      <c r="H216" s="25"/>
    </row>
    <row r="217" spans="1:8" x14ac:dyDescent="0.2">
      <c r="A217" s="25"/>
      <c r="B217" s="25"/>
      <c r="C217" s="25"/>
      <c r="D217" s="25"/>
      <c r="E217" s="25"/>
      <c r="F217" s="25"/>
      <c r="G217" s="25"/>
      <c r="H217" s="25"/>
    </row>
    <row r="218" spans="1:8" x14ac:dyDescent="0.2">
      <c r="A218" s="25"/>
      <c r="B218" s="25"/>
      <c r="C218" s="25"/>
      <c r="D218" s="25"/>
      <c r="E218" s="25"/>
      <c r="F218" s="25"/>
      <c r="G218" s="25"/>
      <c r="H218" s="25"/>
    </row>
    <row r="219" spans="1:8" x14ac:dyDescent="0.2">
      <c r="A219" s="25"/>
      <c r="B219" s="25"/>
      <c r="C219" s="25"/>
      <c r="D219" s="25"/>
      <c r="E219" s="25"/>
      <c r="F219" s="25"/>
      <c r="G219" s="25"/>
      <c r="H219" s="25"/>
    </row>
    <row r="220" spans="1:8" x14ac:dyDescent="0.2">
      <c r="A220" s="25"/>
      <c r="B220" s="25"/>
      <c r="C220" s="25"/>
      <c r="D220" s="25"/>
      <c r="E220" s="25"/>
      <c r="F220" s="25"/>
      <c r="G220" s="25"/>
      <c r="H220" s="25"/>
    </row>
    <row r="221" spans="1:8" x14ac:dyDescent="0.2">
      <c r="A221" s="25"/>
      <c r="B221" s="25"/>
      <c r="C221" s="25"/>
      <c r="D221" s="25"/>
      <c r="E221" s="25"/>
      <c r="F221" s="25"/>
      <c r="G221" s="25"/>
      <c r="H221" s="25"/>
    </row>
    <row r="222" spans="1:8" x14ac:dyDescent="0.2">
      <c r="A222" s="25"/>
      <c r="B222" s="25"/>
      <c r="C222" s="25"/>
      <c r="D222" s="25"/>
      <c r="E222" s="25"/>
      <c r="F222" s="25"/>
      <c r="G222" s="25"/>
      <c r="H222" s="25"/>
    </row>
    <row r="223" spans="1:8" x14ac:dyDescent="0.2">
      <c r="A223" s="25"/>
      <c r="B223" s="25"/>
      <c r="C223" s="25"/>
      <c r="D223" s="25"/>
      <c r="E223" s="25"/>
      <c r="F223" s="25"/>
      <c r="G223" s="25"/>
      <c r="H223" s="25"/>
    </row>
    <row r="224" spans="1:8" x14ac:dyDescent="0.2">
      <c r="A224" s="25"/>
      <c r="B224" s="25"/>
      <c r="C224" s="25"/>
      <c r="D224" s="25"/>
      <c r="E224" s="25"/>
      <c r="F224" s="25"/>
      <c r="G224" s="25"/>
      <c r="H224" s="25"/>
    </row>
    <row r="225" spans="1:8" x14ac:dyDescent="0.2">
      <c r="A225" s="25"/>
      <c r="B225" s="25"/>
      <c r="C225" s="25"/>
      <c r="D225" s="25"/>
      <c r="E225" s="25"/>
      <c r="F225" s="25"/>
      <c r="G225" s="25"/>
      <c r="H225" s="25"/>
    </row>
    <row r="226" spans="1:8" x14ac:dyDescent="0.2">
      <c r="A226" s="25"/>
      <c r="B226" s="25"/>
      <c r="C226" s="25"/>
      <c r="D226" s="25"/>
      <c r="E226" s="25"/>
      <c r="F226" s="25"/>
      <c r="G226" s="25"/>
      <c r="H226" s="25"/>
    </row>
    <row r="227" spans="1:8" x14ac:dyDescent="0.2">
      <c r="A227" s="25"/>
      <c r="B227" s="25"/>
      <c r="C227" s="25"/>
      <c r="D227" s="25"/>
      <c r="E227" s="25"/>
      <c r="F227" s="25"/>
      <c r="G227" s="25"/>
      <c r="H227" s="25"/>
    </row>
    <row r="228" spans="1:8" x14ac:dyDescent="0.2">
      <c r="A228" s="25"/>
      <c r="B228" s="25"/>
      <c r="C228" s="25"/>
      <c r="D228" s="25"/>
      <c r="E228" s="25"/>
      <c r="F228" s="25"/>
      <c r="G228" s="25"/>
      <c r="H228" s="25"/>
    </row>
    <row r="229" spans="1:8" x14ac:dyDescent="0.2">
      <c r="A229" s="25"/>
      <c r="B229" s="25"/>
      <c r="C229" s="25"/>
      <c r="D229" s="25"/>
      <c r="E229" s="25"/>
      <c r="F229" s="25"/>
      <c r="G229" s="25"/>
      <c r="H229" s="25"/>
    </row>
    <row r="230" spans="1:8" x14ac:dyDescent="0.2">
      <c r="A230" s="25"/>
      <c r="B230" s="25"/>
      <c r="C230" s="25"/>
      <c r="D230" s="25"/>
      <c r="E230" s="25"/>
      <c r="F230" s="25"/>
      <c r="G230" s="25"/>
      <c r="H230" s="25"/>
    </row>
    <row r="231" spans="1:8" x14ac:dyDescent="0.2">
      <c r="A231" s="25"/>
      <c r="B231" s="25"/>
      <c r="C231" s="25"/>
      <c r="D231" s="25"/>
      <c r="E231" s="25"/>
      <c r="F231" s="25"/>
      <c r="G231" s="25"/>
      <c r="H231" s="25"/>
    </row>
    <row r="232" spans="1:8" x14ac:dyDescent="0.2">
      <c r="A232" s="25"/>
      <c r="B232" s="25"/>
      <c r="C232" s="25"/>
      <c r="D232" s="25"/>
      <c r="E232" s="25"/>
      <c r="F232" s="25"/>
      <c r="G232" s="25"/>
      <c r="H232" s="25"/>
    </row>
    <row r="233" spans="1:8" x14ac:dyDescent="0.2">
      <c r="A233" s="25"/>
      <c r="B233" s="25"/>
      <c r="C233" s="25"/>
      <c r="D233" s="25"/>
      <c r="E233" s="25"/>
      <c r="F233" s="25"/>
      <c r="G233" s="25"/>
      <c r="H233" s="25"/>
    </row>
    <row r="234" spans="1:8" x14ac:dyDescent="0.2">
      <c r="A234" s="25"/>
      <c r="B234" s="25"/>
      <c r="C234" s="25"/>
      <c r="D234" s="25"/>
      <c r="E234" s="25"/>
      <c r="F234" s="25"/>
      <c r="G234" s="25"/>
      <c r="H234" s="25"/>
    </row>
    <row r="235" spans="1:8" x14ac:dyDescent="0.2">
      <c r="A235" s="25"/>
      <c r="B235" s="25"/>
      <c r="C235" s="25"/>
      <c r="D235" s="25"/>
      <c r="E235" s="25"/>
      <c r="F235" s="25"/>
      <c r="G235" s="25"/>
      <c r="H235" s="25"/>
    </row>
    <row r="236" spans="1:8" x14ac:dyDescent="0.2">
      <c r="A236" s="25"/>
      <c r="B236" s="25"/>
      <c r="C236" s="25"/>
      <c r="D236" s="25"/>
      <c r="E236" s="25"/>
      <c r="F236" s="25"/>
      <c r="G236" s="25"/>
      <c r="H236" s="25"/>
    </row>
    <row r="237" spans="1:8" x14ac:dyDescent="0.2">
      <c r="A237" s="25"/>
      <c r="B237" s="25"/>
      <c r="C237" s="25"/>
      <c r="D237" s="25"/>
      <c r="E237" s="25"/>
      <c r="F237" s="25"/>
      <c r="G237" s="25"/>
      <c r="H237" s="25"/>
    </row>
    <row r="238" spans="1:8" x14ac:dyDescent="0.2">
      <c r="A238" s="25"/>
      <c r="B238" s="25"/>
      <c r="C238" s="25"/>
      <c r="D238" s="25"/>
      <c r="E238" s="25"/>
      <c r="F238" s="25"/>
      <c r="G238" s="25"/>
      <c r="H238" s="25"/>
    </row>
    <row r="239" spans="1:8" x14ac:dyDescent="0.2">
      <c r="A239" s="25"/>
      <c r="B239" s="25"/>
      <c r="C239" s="25"/>
      <c r="D239" s="25"/>
      <c r="E239" s="25"/>
      <c r="F239" s="25"/>
      <c r="G239" s="25"/>
      <c r="H239" s="25"/>
    </row>
    <row r="240" spans="1:8" x14ac:dyDescent="0.2">
      <c r="A240" s="25"/>
      <c r="B240" s="25"/>
      <c r="C240" s="25"/>
      <c r="D240" s="25"/>
      <c r="E240" s="25"/>
      <c r="F240" s="25"/>
      <c r="G240" s="25"/>
      <c r="H240" s="25"/>
    </row>
    <row r="241" spans="1:8" x14ac:dyDescent="0.2">
      <c r="A241" s="25"/>
      <c r="B241" s="25"/>
      <c r="C241" s="25"/>
      <c r="D241" s="25"/>
      <c r="E241" s="25"/>
      <c r="F241" s="25"/>
      <c r="G241" s="25"/>
      <c r="H241" s="25"/>
    </row>
    <row r="242" spans="1:8" x14ac:dyDescent="0.2">
      <c r="A242" s="25"/>
      <c r="B242" s="25"/>
      <c r="C242" s="25"/>
      <c r="D242" s="25"/>
      <c r="E242" s="25"/>
      <c r="F242" s="25"/>
      <c r="G242" s="25"/>
      <c r="H242" s="25"/>
    </row>
    <row r="243" spans="1:8" x14ac:dyDescent="0.2">
      <c r="A243" s="25"/>
      <c r="B243" s="25"/>
      <c r="C243" s="25"/>
      <c r="D243" s="25"/>
      <c r="E243" s="25"/>
      <c r="F243" s="25"/>
      <c r="G243" s="25"/>
      <c r="H243" s="25"/>
    </row>
    <row r="244" spans="1:8" x14ac:dyDescent="0.2">
      <c r="A244" s="25"/>
      <c r="B244" s="25"/>
      <c r="C244" s="25"/>
      <c r="D244" s="25"/>
      <c r="E244" s="25"/>
      <c r="F244" s="25"/>
      <c r="G244" s="25"/>
      <c r="H244" s="25"/>
    </row>
    <row r="245" spans="1:8" x14ac:dyDescent="0.2">
      <c r="A245" s="25"/>
      <c r="B245" s="25"/>
      <c r="C245" s="25"/>
      <c r="D245" s="25"/>
      <c r="E245" s="25"/>
      <c r="F245" s="25"/>
      <c r="G245" s="25"/>
      <c r="H245" s="25"/>
    </row>
    <row r="246" spans="1:8" x14ac:dyDescent="0.2">
      <c r="A246" s="25"/>
      <c r="B246" s="25"/>
      <c r="C246" s="25"/>
      <c r="D246" s="25"/>
      <c r="E246" s="25"/>
      <c r="F246" s="25"/>
      <c r="G246" s="25"/>
      <c r="H246" s="25"/>
    </row>
    <row r="247" spans="1:8" x14ac:dyDescent="0.2">
      <c r="A247" s="25"/>
      <c r="B247" s="25"/>
      <c r="C247" s="25"/>
      <c r="D247" s="25"/>
      <c r="E247" s="25"/>
      <c r="F247" s="25"/>
      <c r="G247" s="25"/>
      <c r="H247" s="25"/>
    </row>
    <row r="248" spans="1:8" x14ac:dyDescent="0.2">
      <c r="A248" s="25"/>
      <c r="B248" s="25"/>
      <c r="C248" s="25"/>
      <c r="D248" s="25"/>
      <c r="E248" s="25"/>
      <c r="F248" s="25"/>
      <c r="G248" s="25"/>
      <c r="H248" s="25"/>
    </row>
    <row r="249" spans="1:8" x14ac:dyDescent="0.2">
      <c r="A249" s="25"/>
      <c r="B249" s="25"/>
      <c r="C249" s="25"/>
      <c r="D249" s="25"/>
      <c r="E249" s="25"/>
      <c r="F249" s="25"/>
      <c r="G249" s="25"/>
      <c r="H249" s="25"/>
    </row>
    <row r="250" spans="1:8" x14ac:dyDescent="0.2">
      <c r="A250" s="25"/>
      <c r="B250" s="25"/>
      <c r="C250" s="25"/>
      <c r="D250" s="25"/>
      <c r="E250" s="25"/>
      <c r="F250" s="25"/>
      <c r="G250" s="25"/>
      <c r="H250" s="25"/>
    </row>
    <row r="251" spans="1:8" x14ac:dyDescent="0.2">
      <c r="A251" s="25"/>
      <c r="B251" s="25"/>
      <c r="C251" s="25"/>
      <c r="D251" s="25"/>
      <c r="E251" s="25"/>
      <c r="F251" s="25"/>
      <c r="G251" s="25"/>
      <c r="H251" s="25"/>
    </row>
    <row r="252" spans="1:8" x14ac:dyDescent="0.2">
      <c r="A252" s="25"/>
      <c r="B252" s="25"/>
      <c r="C252" s="25"/>
      <c r="D252" s="25"/>
      <c r="E252" s="25"/>
      <c r="F252" s="25"/>
      <c r="G252" s="25"/>
      <c r="H252" s="25"/>
    </row>
    <row r="253" spans="1:8" x14ac:dyDescent="0.2">
      <c r="A253" s="25"/>
      <c r="B253" s="25"/>
      <c r="C253" s="25"/>
      <c r="D253" s="25"/>
      <c r="E253" s="25"/>
      <c r="F253" s="25"/>
      <c r="G253" s="25"/>
      <c r="H253" s="25"/>
    </row>
    <row r="254" spans="1:8" x14ac:dyDescent="0.2">
      <c r="A254" s="25"/>
      <c r="B254" s="25"/>
      <c r="C254" s="25"/>
      <c r="D254" s="25"/>
      <c r="E254" s="25"/>
      <c r="F254" s="25"/>
      <c r="G254" s="25"/>
      <c r="H254" s="25"/>
    </row>
    <row r="255" spans="1:8" x14ac:dyDescent="0.2">
      <c r="A255" s="25"/>
      <c r="B255" s="25"/>
      <c r="C255" s="25"/>
      <c r="D255" s="25"/>
      <c r="E255" s="25"/>
      <c r="F255" s="25"/>
      <c r="G255" s="25"/>
      <c r="H255" s="25"/>
    </row>
    <row r="256" spans="1:8" x14ac:dyDescent="0.2">
      <c r="A256" s="25"/>
      <c r="B256" s="25"/>
      <c r="C256" s="25"/>
      <c r="D256" s="25"/>
      <c r="E256" s="25"/>
      <c r="F256" s="25"/>
      <c r="G256" s="25"/>
      <c r="H256" s="25"/>
    </row>
    <row r="257" spans="1:8" x14ac:dyDescent="0.2">
      <c r="A257" s="25"/>
      <c r="B257" s="25"/>
      <c r="C257" s="25"/>
      <c r="D257" s="25"/>
      <c r="E257" s="25"/>
      <c r="F257" s="25"/>
      <c r="G257" s="25"/>
      <c r="H257" s="25"/>
    </row>
    <row r="258" spans="1:8" x14ac:dyDescent="0.2">
      <c r="A258" s="25"/>
      <c r="B258" s="25"/>
      <c r="C258" s="25"/>
      <c r="D258" s="25"/>
      <c r="E258" s="25"/>
      <c r="F258" s="25"/>
      <c r="G258" s="25"/>
      <c r="H258" s="25"/>
    </row>
    <row r="259" spans="1:8" x14ac:dyDescent="0.2">
      <c r="A259" s="25"/>
      <c r="B259" s="25"/>
      <c r="C259" s="25"/>
      <c r="D259" s="25"/>
      <c r="E259" s="25"/>
      <c r="F259" s="25"/>
      <c r="G259" s="25"/>
      <c r="H259" s="25"/>
    </row>
    <row r="260" spans="1:8" x14ac:dyDescent="0.2">
      <c r="A260" s="25"/>
      <c r="B260" s="25"/>
      <c r="C260" s="25"/>
      <c r="D260" s="25"/>
      <c r="E260" s="25"/>
      <c r="F260" s="25"/>
      <c r="G260" s="25"/>
      <c r="H260" s="25"/>
    </row>
    <row r="261" spans="1:8" x14ac:dyDescent="0.2">
      <c r="A261" s="25"/>
      <c r="B261" s="25"/>
      <c r="C261" s="25"/>
      <c r="D261" s="25"/>
      <c r="E261" s="25"/>
      <c r="F261" s="25"/>
      <c r="G261" s="25"/>
      <c r="H261" s="25"/>
    </row>
    <row r="262" spans="1:8" x14ac:dyDescent="0.2">
      <c r="A262" s="25"/>
      <c r="B262" s="25"/>
      <c r="C262" s="25"/>
      <c r="D262" s="25"/>
      <c r="E262" s="25"/>
      <c r="F262" s="25"/>
      <c r="G262" s="25"/>
      <c r="H262" s="25"/>
    </row>
    <row r="263" spans="1:8" x14ac:dyDescent="0.2">
      <c r="A263" s="25"/>
      <c r="B263" s="25"/>
      <c r="C263" s="25"/>
      <c r="D263" s="25"/>
      <c r="E263" s="25"/>
      <c r="F263" s="25"/>
      <c r="G263" s="25"/>
      <c r="H263" s="25"/>
    </row>
    <row r="264" spans="1:8" x14ac:dyDescent="0.2">
      <c r="A264" s="25"/>
      <c r="B264" s="25"/>
      <c r="C264" s="25"/>
      <c r="D264" s="25"/>
      <c r="E264" s="25"/>
      <c r="F264" s="25"/>
      <c r="G264" s="25"/>
      <c r="H264" s="25"/>
    </row>
    <row r="265" spans="1:8" x14ac:dyDescent="0.2">
      <c r="A265" s="25"/>
      <c r="B265" s="25"/>
      <c r="C265" s="25"/>
      <c r="D265" s="25"/>
      <c r="E265" s="25"/>
      <c r="F265" s="25"/>
      <c r="G265" s="25"/>
      <c r="H265" s="25"/>
    </row>
    <row r="266" spans="1:8" x14ac:dyDescent="0.2">
      <c r="A266" s="25"/>
      <c r="B266" s="25"/>
      <c r="C266" s="25"/>
      <c r="D266" s="25"/>
      <c r="E266" s="25"/>
      <c r="F266" s="25"/>
      <c r="G266" s="25"/>
      <c r="H266" s="25"/>
    </row>
    <row r="267" spans="1:8" x14ac:dyDescent="0.2">
      <c r="A267" s="25"/>
      <c r="B267" s="25"/>
      <c r="C267" s="25"/>
      <c r="D267" s="25"/>
      <c r="E267" s="25"/>
      <c r="F267" s="25"/>
      <c r="G267" s="25"/>
      <c r="H267" s="25"/>
    </row>
    <row r="268" spans="1:8" x14ac:dyDescent="0.2">
      <c r="A268" s="25"/>
      <c r="B268" s="25"/>
      <c r="C268" s="25"/>
      <c r="D268" s="25"/>
      <c r="E268" s="25"/>
      <c r="F268" s="25"/>
      <c r="G268" s="25"/>
      <c r="H268" s="25"/>
    </row>
    <row r="269" spans="1:8" x14ac:dyDescent="0.2">
      <c r="A269" s="25"/>
      <c r="B269" s="25"/>
      <c r="C269" s="25"/>
      <c r="D269" s="25"/>
      <c r="E269" s="25"/>
      <c r="F269" s="25"/>
      <c r="G269" s="25"/>
      <c r="H269" s="25"/>
    </row>
    <row r="270" spans="1:8" x14ac:dyDescent="0.2">
      <c r="A270" s="25"/>
      <c r="B270" s="25"/>
      <c r="C270" s="25"/>
      <c r="D270" s="25"/>
      <c r="E270" s="25"/>
      <c r="F270" s="25"/>
      <c r="G270" s="25"/>
      <c r="H270" s="25"/>
    </row>
    <row r="271" spans="1:8" x14ac:dyDescent="0.2">
      <c r="A271" s="25"/>
      <c r="B271" s="25"/>
      <c r="C271" s="25"/>
      <c r="D271" s="25"/>
      <c r="E271" s="25"/>
      <c r="F271" s="25"/>
      <c r="G271" s="25"/>
      <c r="H271" s="25"/>
    </row>
    <row r="272" spans="1:8" x14ac:dyDescent="0.2">
      <c r="A272" s="25"/>
      <c r="B272" s="25"/>
      <c r="C272" s="25"/>
      <c r="D272" s="25"/>
      <c r="E272" s="25"/>
      <c r="F272" s="25"/>
      <c r="G272" s="25"/>
      <c r="H272" s="25"/>
    </row>
    <row r="273" spans="1:8" x14ac:dyDescent="0.2">
      <c r="A273" s="25"/>
      <c r="B273" s="25"/>
      <c r="C273" s="25"/>
      <c r="D273" s="25"/>
      <c r="E273" s="25"/>
      <c r="F273" s="25"/>
      <c r="G273" s="25"/>
      <c r="H273" s="25"/>
    </row>
    <row r="274" spans="1:8" x14ac:dyDescent="0.2">
      <c r="A274" s="25"/>
      <c r="B274" s="25"/>
      <c r="C274" s="25"/>
      <c r="D274" s="25"/>
      <c r="E274" s="25"/>
      <c r="F274" s="25"/>
      <c r="G274" s="25"/>
      <c r="H274" s="25"/>
    </row>
    <row r="275" spans="1:8" x14ac:dyDescent="0.2">
      <c r="A275" s="25"/>
      <c r="B275" s="25"/>
      <c r="C275" s="25"/>
      <c r="D275" s="25"/>
      <c r="E275" s="25"/>
      <c r="F275" s="25"/>
      <c r="G275" s="25"/>
      <c r="H275" s="25"/>
    </row>
    <row r="276" spans="1:8" x14ac:dyDescent="0.2">
      <c r="A276" s="25"/>
      <c r="B276" s="25"/>
      <c r="C276" s="25"/>
      <c r="D276" s="25"/>
      <c r="E276" s="25"/>
      <c r="F276" s="25"/>
      <c r="G276" s="25"/>
      <c r="H276" s="25"/>
    </row>
    <row r="277" spans="1:8" x14ac:dyDescent="0.2">
      <c r="A277" s="25"/>
      <c r="B277" s="25"/>
      <c r="C277" s="25"/>
      <c r="D277" s="25"/>
      <c r="E277" s="25"/>
      <c r="F277" s="25"/>
      <c r="G277" s="25"/>
      <c r="H277" s="25"/>
    </row>
    <row r="278" spans="1:8" x14ac:dyDescent="0.2">
      <c r="A278" s="25"/>
      <c r="B278" s="25"/>
      <c r="C278" s="25"/>
      <c r="D278" s="25"/>
      <c r="E278" s="25"/>
      <c r="F278" s="25"/>
      <c r="G278" s="25"/>
      <c r="H278" s="25"/>
    </row>
    <row r="279" spans="1:8" x14ac:dyDescent="0.2">
      <c r="A279" s="25"/>
      <c r="B279" s="25"/>
      <c r="C279" s="25"/>
      <c r="D279" s="25"/>
      <c r="E279" s="25"/>
      <c r="F279" s="25"/>
      <c r="G279" s="25"/>
      <c r="H279" s="25"/>
    </row>
    <row r="280" spans="1:8" x14ac:dyDescent="0.2">
      <c r="A280" s="25"/>
      <c r="B280" s="25"/>
      <c r="C280" s="25"/>
      <c r="D280" s="25"/>
      <c r="E280" s="25"/>
      <c r="F280" s="25"/>
      <c r="G280" s="25"/>
      <c r="H280" s="25"/>
    </row>
    <row r="281" spans="1:8" x14ac:dyDescent="0.2">
      <c r="A281" s="25"/>
      <c r="B281" s="25"/>
      <c r="C281" s="25"/>
      <c r="D281" s="25"/>
      <c r="E281" s="25"/>
      <c r="F281" s="25"/>
      <c r="G281" s="25"/>
      <c r="H281" s="25"/>
    </row>
    <row r="282" spans="1:8" x14ac:dyDescent="0.2">
      <c r="A282" s="25"/>
      <c r="B282" s="25"/>
      <c r="C282" s="25"/>
      <c r="D282" s="25"/>
      <c r="E282" s="25"/>
      <c r="F282" s="25"/>
      <c r="G282" s="25"/>
      <c r="H282" s="25"/>
    </row>
    <row r="283" spans="1:8" x14ac:dyDescent="0.2">
      <c r="A283" s="25"/>
      <c r="B283" s="25"/>
      <c r="C283" s="25"/>
      <c r="D283" s="25"/>
      <c r="E283" s="25"/>
      <c r="F283" s="25"/>
      <c r="G283" s="25"/>
      <c r="H283" s="25"/>
    </row>
    <row r="284" spans="1:8" x14ac:dyDescent="0.2">
      <c r="A284" s="25"/>
      <c r="B284" s="25"/>
      <c r="C284" s="25"/>
      <c r="D284" s="25"/>
      <c r="E284" s="25"/>
      <c r="F284" s="25"/>
      <c r="G284" s="25"/>
      <c r="H284" s="25"/>
    </row>
    <row r="285" spans="1:8" x14ac:dyDescent="0.2">
      <c r="A285" s="25"/>
      <c r="B285" s="25"/>
      <c r="C285" s="25"/>
      <c r="D285" s="25"/>
      <c r="E285" s="25"/>
      <c r="F285" s="25"/>
      <c r="G285" s="25"/>
      <c r="H285" s="25"/>
    </row>
    <row r="286" spans="1:8" x14ac:dyDescent="0.2">
      <c r="A286" s="25"/>
      <c r="B286" s="25"/>
      <c r="C286" s="25"/>
      <c r="D286" s="25"/>
      <c r="E286" s="25"/>
      <c r="F286" s="25"/>
      <c r="G286" s="25"/>
      <c r="H286" s="25"/>
    </row>
    <row r="287" spans="1:8" x14ac:dyDescent="0.2">
      <c r="A287" s="25"/>
      <c r="B287" s="25"/>
      <c r="C287" s="25"/>
      <c r="D287" s="25"/>
      <c r="E287" s="25"/>
      <c r="F287" s="25"/>
      <c r="G287" s="25"/>
      <c r="H287" s="25"/>
    </row>
    <row r="288" spans="1:8" x14ac:dyDescent="0.2">
      <c r="A288" s="25"/>
      <c r="B288" s="25"/>
      <c r="C288" s="25"/>
      <c r="D288" s="25"/>
      <c r="E288" s="25"/>
      <c r="F288" s="25"/>
      <c r="G288" s="25"/>
      <c r="H288" s="25"/>
    </row>
    <row r="289" spans="1:8" x14ac:dyDescent="0.2">
      <c r="A289" s="25"/>
      <c r="B289" s="25"/>
      <c r="C289" s="25"/>
      <c r="D289" s="25"/>
      <c r="E289" s="25"/>
      <c r="F289" s="25"/>
      <c r="G289" s="25"/>
      <c r="H289" s="25"/>
    </row>
    <row r="290" spans="1:8" x14ac:dyDescent="0.2">
      <c r="A290" s="25"/>
      <c r="B290" s="25"/>
      <c r="C290" s="25"/>
      <c r="D290" s="25"/>
      <c r="E290" s="25"/>
      <c r="F290" s="25"/>
      <c r="G290" s="25"/>
      <c r="H290" s="25"/>
    </row>
    <row r="291" spans="1:8" x14ac:dyDescent="0.2">
      <c r="A291" s="25"/>
      <c r="B291" s="25"/>
      <c r="C291" s="25"/>
      <c r="D291" s="25"/>
      <c r="E291" s="25"/>
      <c r="F291" s="25"/>
      <c r="G291" s="25"/>
      <c r="H291" s="25"/>
    </row>
    <row r="292" spans="1:8" x14ac:dyDescent="0.2">
      <c r="A292" s="25"/>
      <c r="B292" s="25"/>
      <c r="C292" s="25"/>
      <c r="D292" s="25"/>
      <c r="E292" s="25"/>
      <c r="F292" s="25"/>
      <c r="G292" s="25"/>
      <c r="H292" s="25"/>
    </row>
    <row r="293" spans="1:8" x14ac:dyDescent="0.2">
      <c r="A293" s="25"/>
      <c r="B293" s="25"/>
      <c r="C293" s="25"/>
      <c r="D293" s="25"/>
      <c r="E293" s="25"/>
      <c r="F293" s="25"/>
      <c r="G293" s="25"/>
      <c r="H293" s="25"/>
    </row>
    <row r="294" spans="1:8" x14ac:dyDescent="0.2">
      <c r="A294" s="25"/>
      <c r="B294" s="25"/>
      <c r="C294" s="25"/>
      <c r="D294" s="25"/>
      <c r="E294" s="25"/>
      <c r="F294" s="25"/>
      <c r="G294" s="25"/>
      <c r="H294" s="25"/>
    </row>
    <row r="295" spans="1:8" x14ac:dyDescent="0.2">
      <c r="A295" s="25"/>
      <c r="B295" s="25"/>
      <c r="C295" s="25"/>
      <c r="D295" s="25"/>
      <c r="E295" s="25"/>
      <c r="F295" s="25"/>
      <c r="G295" s="25"/>
      <c r="H295" s="25"/>
    </row>
    <row r="296" spans="1:8" x14ac:dyDescent="0.2">
      <c r="A296" s="25"/>
      <c r="B296" s="25"/>
      <c r="C296" s="25"/>
      <c r="D296" s="25"/>
      <c r="E296" s="25"/>
      <c r="F296" s="25"/>
      <c r="G296" s="25"/>
      <c r="H296" s="25"/>
    </row>
    <row r="297" spans="1:8" x14ac:dyDescent="0.2">
      <c r="A297" s="25"/>
      <c r="B297" s="25"/>
      <c r="C297" s="25"/>
      <c r="D297" s="25"/>
      <c r="E297" s="25"/>
      <c r="F297" s="25"/>
      <c r="G297" s="25"/>
      <c r="H297" s="25"/>
    </row>
    <row r="298" spans="1:8" x14ac:dyDescent="0.2">
      <c r="A298" s="25"/>
      <c r="B298" s="25"/>
      <c r="C298" s="25"/>
      <c r="D298" s="25"/>
      <c r="E298" s="25"/>
      <c r="F298" s="25"/>
      <c r="G298" s="25"/>
      <c r="H298" s="25"/>
    </row>
    <row r="299" spans="1:8" x14ac:dyDescent="0.2">
      <c r="A299" s="25"/>
      <c r="B299" s="25"/>
      <c r="C299" s="25"/>
      <c r="D299" s="25"/>
      <c r="E299" s="25"/>
      <c r="F299" s="25"/>
      <c r="G299" s="25"/>
      <c r="H299" s="25"/>
    </row>
    <row r="300" spans="1:8" x14ac:dyDescent="0.2">
      <c r="A300" s="25"/>
      <c r="B300" s="25"/>
      <c r="C300" s="25"/>
      <c r="D300" s="25"/>
      <c r="E300" s="25"/>
      <c r="F300" s="25"/>
      <c r="G300" s="25"/>
      <c r="H300" s="25"/>
    </row>
    <row r="301" spans="1:8" x14ac:dyDescent="0.2">
      <c r="A301" s="25"/>
      <c r="B301" s="25"/>
      <c r="C301" s="25"/>
      <c r="D301" s="25"/>
      <c r="E301" s="25"/>
      <c r="F301" s="25"/>
      <c r="G301" s="25"/>
      <c r="H301" s="25"/>
    </row>
    <row r="302" spans="1:8" x14ac:dyDescent="0.2">
      <c r="A302" s="25"/>
      <c r="B302" s="25"/>
      <c r="C302" s="25"/>
      <c r="D302" s="25"/>
      <c r="E302" s="25"/>
      <c r="F302" s="25"/>
      <c r="G302" s="25"/>
      <c r="H302" s="25"/>
    </row>
    <row r="303" spans="1:8" x14ac:dyDescent="0.2">
      <c r="A303" s="25"/>
      <c r="B303" s="25"/>
      <c r="C303" s="25"/>
      <c r="D303" s="25"/>
      <c r="E303" s="25"/>
      <c r="F303" s="25"/>
      <c r="G303" s="25"/>
      <c r="H303" s="25"/>
    </row>
    <row r="304" spans="1:8" x14ac:dyDescent="0.2">
      <c r="A304" s="25"/>
      <c r="B304" s="25"/>
      <c r="C304" s="25"/>
      <c r="D304" s="25"/>
      <c r="E304" s="25"/>
      <c r="F304" s="25"/>
      <c r="G304" s="25"/>
      <c r="H304" s="25"/>
    </row>
    <row r="305" spans="1:8" x14ac:dyDescent="0.2">
      <c r="A305" s="25"/>
      <c r="B305" s="25"/>
      <c r="C305" s="25"/>
      <c r="D305" s="25"/>
      <c r="E305" s="25"/>
      <c r="F305" s="25"/>
      <c r="G305" s="25"/>
      <c r="H305" s="25"/>
    </row>
    <row r="306" spans="1:8" x14ac:dyDescent="0.2">
      <c r="A306" s="25"/>
      <c r="B306" s="25"/>
      <c r="C306" s="25"/>
      <c r="D306" s="25"/>
      <c r="E306" s="25"/>
      <c r="F306" s="25"/>
      <c r="G306" s="25"/>
      <c r="H306" s="25"/>
    </row>
    <row r="307" spans="1:8" x14ac:dyDescent="0.2">
      <c r="A307" s="25"/>
      <c r="B307" s="25"/>
      <c r="C307" s="25"/>
      <c r="D307" s="25"/>
      <c r="E307" s="25"/>
      <c r="F307" s="25"/>
      <c r="G307" s="25"/>
      <c r="H307" s="25"/>
    </row>
    <row r="308" spans="1:8" x14ac:dyDescent="0.2">
      <c r="A308" s="25"/>
      <c r="B308" s="25"/>
      <c r="C308" s="25"/>
      <c r="D308" s="25"/>
      <c r="E308" s="25"/>
      <c r="F308" s="25"/>
      <c r="G308" s="25"/>
      <c r="H308" s="25"/>
    </row>
    <row r="309" spans="1:8" x14ac:dyDescent="0.2">
      <c r="A309" s="25"/>
      <c r="B309" s="25"/>
      <c r="C309" s="25"/>
      <c r="D309" s="25"/>
      <c r="E309" s="25"/>
      <c r="F309" s="25"/>
      <c r="G309" s="25"/>
      <c r="H309" s="25"/>
    </row>
    <row r="310" spans="1:8" x14ac:dyDescent="0.2">
      <c r="A310" s="25"/>
      <c r="B310" s="25"/>
      <c r="C310" s="25"/>
      <c r="D310" s="25"/>
      <c r="E310" s="25"/>
      <c r="F310" s="25"/>
      <c r="G310" s="25"/>
      <c r="H310" s="25"/>
    </row>
    <row r="311" spans="1:8" x14ac:dyDescent="0.2">
      <c r="A311" s="25"/>
      <c r="B311" s="25"/>
      <c r="C311" s="25"/>
      <c r="D311" s="25"/>
      <c r="E311" s="25"/>
      <c r="F311" s="25"/>
      <c r="G311" s="25"/>
      <c r="H311" s="25"/>
    </row>
    <row r="312" spans="1:8" x14ac:dyDescent="0.2">
      <c r="A312" s="25"/>
      <c r="B312" s="25"/>
      <c r="C312" s="25"/>
      <c r="D312" s="25"/>
      <c r="E312" s="25"/>
      <c r="F312" s="25"/>
      <c r="G312" s="25"/>
      <c r="H312" s="25"/>
    </row>
    <row r="313" spans="1:8" x14ac:dyDescent="0.2">
      <c r="A313" s="25"/>
      <c r="B313" s="25"/>
      <c r="C313" s="25"/>
      <c r="D313" s="25"/>
      <c r="E313" s="25"/>
      <c r="F313" s="25"/>
      <c r="G313" s="25"/>
      <c r="H313" s="25"/>
    </row>
    <row r="314" spans="1:8" x14ac:dyDescent="0.2">
      <c r="A314" s="25"/>
      <c r="B314" s="25"/>
      <c r="C314" s="25"/>
      <c r="D314" s="25"/>
      <c r="E314" s="25"/>
      <c r="F314" s="25"/>
      <c r="G314" s="25"/>
      <c r="H314" s="25"/>
    </row>
    <row r="315" spans="1:8" x14ac:dyDescent="0.2">
      <c r="A315" s="25"/>
      <c r="B315" s="25"/>
      <c r="C315" s="25"/>
      <c r="D315" s="25"/>
      <c r="E315" s="25"/>
      <c r="F315" s="25"/>
      <c r="G315" s="25"/>
      <c r="H315" s="25"/>
    </row>
    <row r="316" spans="1:8" x14ac:dyDescent="0.2">
      <c r="A316" s="25"/>
      <c r="B316" s="25"/>
      <c r="C316" s="25"/>
      <c r="D316" s="25"/>
      <c r="E316" s="25"/>
      <c r="F316" s="25"/>
      <c r="G316" s="25"/>
      <c r="H316" s="25"/>
    </row>
    <row r="317" spans="1:8" x14ac:dyDescent="0.2">
      <c r="A317" s="25"/>
      <c r="B317" s="25"/>
      <c r="C317" s="25"/>
      <c r="D317" s="25"/>
      <c r="E317" s="25"/>
      <c r="F317" s="25"/>
      <c r="G317" s="25"/>
      <c r="H317" s="25"/>
    </row>
    <row r="318" spans="1:8" x14ac:dyDescent="0.2">
      <c r="A318" s="25"/>
      <c r="B318" s="25"/>
      <c r="C318" s="25"/>
      <c r="D318" s="25"/>
      <c r="E318" s="25"/>
      <c r="F318" s="25"/>
      <c r="G318" s="25"/>
      <c r="H318" s="25"/>
    </row>
    <row r="319" spans="1:8" x14ac:dyDescent="0.2">
      <c r="A319" s="25"/>
      <c r="B319" s="25"/>
      <c r="C319" s="25"/>
      <c r="D319" s="25"/>
      <c r="E319" s="25"/>
      <c r="F319" s="25"/>
      <c r="G319" s="25"/>
      <c r="H319" s="25"/>
    </row>
    <row r="320" spans="1:8" x14ac:dyDescent="0.2">
      <c r="A320" s="25"/>
      <c r="B320" s="25"/>
      <c r="C320" s="25"/>
      <c r="D320" s="25"/>
      <c r="E320" s="25"/>
      <c r="F320" s="25"/>
      <c r="G320" s="25"/>
      <c r="H320" s="25"/>
    </row>
    <row r="321" spans="1:8" x14ac:dyDescent="0.2">
      <c r="A321" s="25"/>
      <c r="B321" s="25"/>
      <c r="C321" s="25"/>
      <c r="D321" s="25"/>
      <c r="E321" s="25"/>
      <c r="F321" s="25"/>
      <c r="G321" s="25"/>
      <c r="H321" s="25"/>
    </row>
    <row r="322" spans="1:8" x14ac:dyDescent="0.2">
      <c r="A322" s="25"/>
      <c r="B322" s="25"/>
      <c r="C322" s="25"/>
      <c r="D322" s="25"/>
      <c r="E322" s="25"/>
      <c r="F322" s="25"/>
      <c r="G322" s="25"/>
      <c r="H322" s="25"/>
    </row>
    <row r="323" spans="1:8" x14ac:dyDescent="0.2">
      <c r="A323" s="25"/>
      <c r="B323" s="25"/>
      <c r="C323" s="25"/>
      <c r="D323" s="25"/>
      <c r="E323" s="25"/>
      <c r="F323" s="25"/>
      <c r="G323" s="25"/>
      <c r="H323" s="25"/>
    </row>
    <row r="324" spans="1:8" x14ac:dyDescent="0.2">
      <c r="A324" s="25"/>
      <c r="B324" s="25"/>
      <c r="C324" s="25"/>
      <c r="D324" s="25"/>
      <c r="E324" s="25"/>
      <c r="F324" s="25"/>
      <c r="G324" s="25"/>
      <c r="H324" s="25"/>
    </row>
    <row r="325" spans="1:8" x14ac:dyDescent="0.2">
      <c r="A325" s="25"/>
      <c r="B325" s="25"/>
      <c r="C325" s="25"/>
      <c r="D325" s="25"/>
      <c r="E325" s="25"/>
      <c r="F325" s="25"/>
      <c r="G325" s="25"/>
      <c r="H325" s="25"/>
    </row>
    <row r="326" spans="1:8" x14ac:dyDescent="0.2">
      <c r="A326" s="25"/>
      <c r="B326" s="25"/>
      <c r="C326" s="25"/>
      <c r="D326" s="25"/>
      <c r="E326" s="25"/>
      <c r="F326" s="25"/>
      <c r="G326" s="25"/>
      <c r="H326" s="25"/>
    </row>
    <row r="327" spans="1:8" x14ac:dyDescent="0.2">
      <c r="A327" s="25"/>
      <c r="B327" s="25"/>
      <c r="C327" s="25"/>
      <c r="D327" s="25"/>
      <c r="E327" s="25"/>
      <c r="F327" s="25"/>
      <c r="G327" s="25"/>
      <c r="H327" s="25"/>
    </row>
    <row r="328" spans="1:8" x14ac:dyDescent="0.2">
      <c r="A328" s="25"/>
      <c r="B328" s="25"/>
      <c r="C328" s="25"/>
      <c r="D328" s="25"/>
      <c r="E328" s="25"/>
      <c r="F328" s="25"/>
      <c r="G328" s="25"/>
      <c r="H328" s="25"/>
    </row>
    <row r="329" spans="1:8" x14ac:dyDescent="0.2">
      <c r="A329" s="25"/>
      <c r="B329" s="25"/>
      <c r="C329" s="25"/>
      <c r="D329" s="25"/>
      <c r="E329" s="25"/>
      <c r="F329" s="25"/>
      <c r="G329" s="25"/>
      <c r="H329" s="25"/>
    </row>
    <row r="330" spans="1:8" x14ac:dyDescent="0.2">
      <c r="A330" s="25"/>
      <c r="B330" s="25"/>
      <c r="C330" s="25"/>
      <c r="D330" s="25"/>
      <c r="E330" s="25"/>
      <c r="F330" s="25"/>
      <c r="G330" s="25"/>
      <c r="H330" s="25"/>
    </row>
    <row r="331" spans="1:8" x14ac:dyDescent="0.2">
      <c r="A331" s="25"/>
      <c r="B331" s="25"/>
      <c r="C331" s="25"/>
      <c r="D331" s="25"/>
      <c r="E331" s="25"/>
      <c r="F331" s="25"/>
      <c r="G331" s="25"/>
      <c r="H331" s="25"/>
    </row>
    <row r="332" spans="1:8" x14ac:dyDescent="0.2">
      <c r="A332" s="25"/>
      <c r="B332" s="25"/>
      <c r="C332" s="25"/>
      <c r="D332" s="25"/>
      <c r="E332" s="25"/>
      <c r="F332" s="25"/>
      <c r="G332" s="25"/>
      <c r="H332" s="25"/>
    </row>
    <row r="333" spans="1:8" x14ac:dyDescent="0.2">
      <c r="A333" s="25"/>
      <c r="B333" s="25"/>
      <c r="C333" s="25"/>
      <c r="D333" s="25"/>
      <c r="E333" s="25"/>
      <c r="F333" s="25"/>
      <c r="G333" s="25"/>
      <c r="H333" s="25"/>
    </row>
    <row r="334" spans="1:8" x14ac:dyDescent="0.2">
      <c r="A334" s="25"/>
      <c r="B334" s="25"/>
      <c r="C334" s="25"/>
      <c r="D334" s="25"/>
      <c r="E334" s="25"/>
      <c r="F334" s="25"/>
      <c r="G334" s="25"/>
      <c r="H334" s="25"/>
    </row>
    <row r="335" spans="1:8" x14ac:dyDescent="0.2">
      <c r="A335" s="25"/>
      <c r="B335" s="25"/>
      <c r="C335" s="25"/>
      <c r="D335" s="25"/>
      <c r="E335" s="25"/>
      <c r="F335" s="25"/>
      <c r="G335" s="25"/>
      <c r="H335" s="25"/>
    </row>
    <row r="336" spans="1:8" x14ac:dyDescent="0.2">
      <c r="A336" s="25"/>
      <c r="B336" s="25"/>
      <c r="C336" s="25"/>
      <c r="D336" s="25"/>
      <c r="E336" s="25"/>
      <c r="F336" s="25"/>
      <c r="G336" s="25"/>
      <c r="H336" s="25"/>
    </row>
    <row r="337" spans="1:8" x14ac:dyDescent="0.2">
      <c r="A337" s="25"/>
      <c r="B337" s="25"/>
      <c r="C337" s="25"/>
      <c r="D337" s="25"/>
      <c r="E337" s="25"/>
      <c r="F337" s="25"/>
      <c r="G337" s="25"/>
      <c r="H337" s="25"/>
    </row>
    <row r="338" spans="1:8" x14ac:dyDescent="0.2">
      <c r="A338" s="25"/>
      <c r="B338" s="25"/>
      <c r="C338" s="25"/>
      <c r="D338" s="25"/>
      <c r="E338" s="25"/>
      <c r="F338" s="25"/>
      <c r="G338" s="25"/>
      <c r="H338" s="25"/>
    </row>
    <row r="339" spans="1:8" x14ac:dyDescent="0.2">
      <c r="A339" s="25"/>
      <c r="B339" s="25"/>
      <c r="C339" s="25"/>
      <c r="D339" s="25"/>
      <c r="E339" s="25"/>
      <c r="F339" s="25"/>
      <c r="G339" s="25"/>
      <c r="H339" s="25"/>
    </row>
    <row r="340" spans="1:8" x14ac:dyDescent="0.2">
      <c r="A340" s="25"/>
      <c r="B340" s="25"/>
      <c r="C340" s="25"/>
      <c r="D340" s="25"/>
      <c r="E340" s="25"/>
      <c r="F340" s="25"/>
      <c r="G340" s="25"/>
      <c r="H340" s="25"/>
    </row>
    <row r="341" spans="1:8" x14ac:dyDescent="0.2">
      <c r="A341" s="25"/>
      <c r="B341" s="25"/>
      <c r="C341" s="25"/>
      <c r="D341" s="25"/>
      <c r="E341" s="25"/>
      <c r="F341" s="25"/>
      <c r="G341" s="25"/>
      <c r="H341" s="25"/>
    </row>
    <row r="342" spans="1:8" x14ac:dyDescent="0.2">
      <c r="A342" s="25"/>
      <c r="B342" s="25"/>
      <c r="C342" s="25"/>
      <c r="D342" s="25"/>
      <c r="E342" s="25"/>
      <c r="F342" s="25"/>
      <c r="G342" s="25"/>
      <c r="H342" s="25"/>
    </row>
    <row r="343" spans="1:8" x14ac:dyDescent="0.2">
      <c r="A343" s="25"/>
      <c r="B343" s="25"/>
      <c r="C343" s="25"/>
      <c r="D343" s="25"/>
      <c r="E343" s="25"/>
      <c r="F343" s="25"/>
      <c r="G343" s="25"/>
      <c r="H343" s="25"/>
    </row>
    <row r="344" spans="1:8" x14ac:dyDescent="0.2">
      <c r="A344" s="25"/>
      <c r="B344" s="25"/>
      <c r="C344" s="25"/>
      <c r="D344" s="25"/>
      <c r="E344" s="25"/>
      <c r="F344" s="25"/>
      <c r="G344" s="25"/>
      <c r="H344" s="25"/>
    </row>
    <row r="345" spans="1:8" x14ac:dyDescent="0.2">
      <c r="A345" s="25"/>
      <c r="B345" s="25"/>
      <c r="C345" s="25"/>
      <c r="D345" s="25"/>
      <c r="E345" s="25"/>
      <c r="F345" s="25"/>
      <c r="G345" s="25"/>
      <c r="H345" s="25"/>
    </row>
    <row r="346" spans="1:8" x14ac:dyDescent="0.2">
      <c r="A346" s="25"/>
      <c r="B346" s="25"/>
      <c r="C346" s="25"/>
      <c r="D346" s="25"/>
      <c r="E346" s="25"/>
      <c r="F346" s="25"/>
      <c r="G346" s="25"/>
      <c r="H346" s="25"/>
    </row>
    <row r="347" spans="1:8" x14ac:dyDescent="0.2">
      <c r="A347" s="25"/>
      <c r="B347" s="25"/>
      <c r="C347" s="25"/>
      <c r="D347" s="25"/>
      <c r="E347" s="25"/>
      <c r="F347" s="25"/>
      <c r="G347" s="25"/>
      <c r="H347" s="25"/>
    </row>
    <row r="348" spans="1:8" x14ac:dyDescent="0.2">
      <c r="A348" s="25"/>
      <c r="B348" s="25"/>
      <c r="C348" s="25"/>
      <c r="D348" s="25"/>
      <c r="E348" s="25"/>
      <c r="F348" s="25"/>
      <c r="G348" s="25"/>
      <c r="H348" s="25"/>
    </row>
    <row r="349" spans="1:8" x14ac:dyDescent="0.2">
      <c r="A349" s="25"/>
      <c r="B349" s="25"/>
      <c r="C349" s="25"/>
      <c r="D349" s="25"/>
      <c r="E349" s="25"/>
      <c r="F349" s="25"/>
      <c r="G349" s="25"/>
      <c r="H349" s="25"/>
    </row>
    <row r="350" spans="1:8" x14ac:dyDescent="0.2">
      <c r="A350" s="25"/>
      <c r="B350" s="25"/>
      <c r="C350" s="25"/>
      <c r="D350" s="25"/>
      <c r="E350" s="25"/>
      <c r="F350" s="25"/>
      <c r="G350" s="25"/>
      <c r="H350" s="25"/>
    </row>
    <row r="351" spans="1:8" x14ac:dyDescent="0.2">
      <c r="A351" s="25"/>
      <c r="B351" s="25"/>
      <c r="C351" s="25"/>
      <c r="D351" s="25"/>
      <c r="E351" s="25"/>
      <c r="F351" s="25"/>
      <c r="G351" s="25"/>
      <c r="H351" s="25"/>
    </row>
    <row r="352" spans="1:8" x14ac:dyDescent="0.2">
      <c r="A352" s="25"/>
      <c r="B352" s="25"/>
      <c r="C352" s="25"/>
      <c r="D352" s="25"/>
      <c r="E352" s="25"/>
      <c r="F352" s="25"/>
      <c r="G352" s="25"/>
      <c r="H352" s="25"/>
    </row>
    <row r="353" spans="1:8" x14ac:dyDescent="0.2">
      <c r="A353" s="25"/>
      <c r="B353" s="25"/>
      <c r="C353" s="25"/>
      <c r="D353" s="25"/>
      <c r="E353" s="25"/>
      <c r="F353" s="25"/>
      <c r="G353" s="25"/>
      <c r="H353" s="25"/>
    </row>
    <row r="354" spans="1:8" x14ac:dyDescent="0.2">
      <c r="A354" s="25"/>
      <c r="B354" s="25"/>
      <c r="C354" s="25"/>
      <c r="D354" s="25"/>
      <c r="E354" s="25"/>
      <c r="F354" s="25"/>
      <c r="G354" s="25"/>
      <c r="H354" s="25"/>
    </row>
    <row r="355" spans="1:8" x14ac:dyDescent="0.2">
      <c r="A355" s="25"/>
      <c r="B355" s="25"/>
      <c r="C355" s="25"/>
      <c r="D355" s="25"/>
      <c r="E355" s="25"/>
      <c r="F355" s="25"/>
      <c r="G355" s="25"/>
      <c r="H355" s="25"/>
    </row>
    <row r="356" spans="1:8" x14ac:dyDescent="0.2">
      <c r="A356" s="25"/>
      <c r="B356" s="25"/>
      <c r="C356" s="25"/>
      <c r="D356" s="25"/>
      <c r="E356" s="25"/>
      <c r="F356" s="25"/>
      <c r="G356" s="25"/>
      <c r="H356" s="25"/>
    </row>
    <row r="357" spans="1:8" x14ac:dyDescent="0.2">
      <c r="A357" s="25"/>
      <c r="B357" s="25"/>
      <c r="C357" s="25"/>
      <c r="D357" s="25"/>
      <c r="E357" s="25"/>
      <c r="F357" s="25"/>
      <c r="G357" s="25"/>
      <c r="H357" s="25"/>
    </row>
    <row r="358" spans="1:8" x14ac:dyDescent="0.2">
      <c r="A358" s="25"/>
      <c r="B358" s="25"/>
      <c r="C358" s="25"/>
      <c r="D358" s="25"/>
      <c r="E358" s="25"/>
      <c r="F358" s="25"/>
      <c r="G358" s="25"/>
      <c r="H358" s="25"/>
    </row>
    <row r="359" spans="1:8" x14ac:dyDescent="0.2">
      <c r="A359" s="25"/>
      <c r="B359" s="25"/>
      <c r="C359" s="25"/>
      <c r="D359" s="25"/>
      <c r="E359" s="25"/>
      <c r="F359" s="25"/>
      <c r="G359" s="25"/>
      <c r="H359" s="25"/>
    </row>
    <row r="360" spans="1:8" x14ac:dyDescent="0.2">
      <c r="A360" s="25"/>
      <c r="B360" s="25"/>
      <c r="C360" s="25"/>
      <c r="D360" s="25"/>
      <c r="E360" s="25"/>
      <c r="F360" s="25"/>
      <c r="G360" s="25"/>
      <c r="H360" s="25"/>
    </row>
    <row r="361" spans="1:8" x14ac:dyDescent="0.2">
      <c r="A361" s="25"/>
      <c r="B361" s="25"/>
      <c r="C361" s="25"/>
      <c r="D361" s="25"/>
      <c r="E361" s="25"/>
      <c r="F361" s="25"/>
      <c r="G361" s="25"/>
      <c r="H361" s="25"/>
    </row>
    <row r="362" spans="1:8" x14ac:dyDescent="0.2">
      <c r="A362" s="25"/>
      <c r="B362" s="25"/>
      <c r="C362" s="25"/>
      <c r="D362" s="25"/>
      <c r="E362" s="25"/>
      <c r="F362" s="25"/>
      <c r="G362" s="25"/>
      <c r="H362" s="25"/>
    </row>
    <row r="363" spans="1:8" x14ac:dyDescent="0.2">
      <c r="A363" s="25"/>
      <c r="B363" s="25"/>
      <c r="C363" s="25"/>
      <c r="D363" s="25"/>
      <c r="E363" s="25"/>
      <c r="F363" s="25"/>
      <c r="G363" s="25"/>
      <c r="H363" s="25"/>
    </row>
    <row r="364" spans="1:8" x14ac:dyDescent="0.2">
      <c r="A364" s="25"/>
      <c r="B364" s="25"/>
      <c r="C364" s="25"/>
      <c r="D364" s="25"/>
      <c r="E364" s="25"/>
      <c r="F364" s="25"/>
      <c r="G364" s="25"/>
      <c r="H364" s="25"/>
    </row>
    <row r="365" spans="1:8" x14ac:dyDescent="0.2">
      <c r="A365" s="25"/>
      <c r="B365" s="25"/>
      <c r="C365" s="25"/>
      <c r="D365" s="25"/>
      <c r="E365" s="25"/>
      <c r="F365" s="25"/>
      <c r="G365" s="25"/>
      <c r="H365" s="25"/>
    </row>
    <row r="366" spans="1:8" x14ac:dyDescent="0.2">
      <c r="A366" s="25"/>
      <c r="B366" s="25"/>
      <c r="C366" s="25"/>
      <c r="D366" s="25"/>
      <c r="E366" s="25"/>
      <c r="F366" s="25"/>
      <c r="G366" s="25"/>
      <c r="H366" s="25"/>
    </row>
    <row r="367" spans="1:8" x14ac:dyDescent="0.2">
      <c r="A367" s="25"/>
      <c r="B367" s="25"/>
      <c r="C367" s="25"/>
      <c r="D367" s="25"/>
      <c r="E367" s="25"/>
      <c r="F367" s="25"/>
      <c r="G367" s="25"/>
      <c r="H367" s="25"/>
    </row>
    <row r="368" spans="1:8" x14ac:dyDescent="0.2">
      <c r="A368" s="25"/>
      <c r="B368" s="25"/>
      <c r="C368" s="25"/>
      <c r="D368" s="25"/>
      <c r="E368" s="25"/>
      <c r="F368" s="25"/>
      <c r="G368" s="25"/>
      <c r="H368" s="25"/>
    </row>
    <row r="369" spans="1:8" x14ac:dyDescent="0.2">
      <c r="A369" s="25"/>
      <c r="B369" s="25"/>
      <c r="C369" s="25"/>
      <c r="D369" s="25"/>
      <c r="E369" s="25"/>
      <c r="F369" s="25"/>
      <c r="G369" s="25"/>
      <c r="H369" s="25"/>
    </row>
    <row r="370" spans="1:8" x14ac:dyDescent="0.2">
      <c r="A370" s="25"/>
      <c r="B370" s="25"/>
      <c r="C370" s="25"/>
      <c r="D370" s="25"/>
      <c r="E370" s="25"/>
      <c r="F370" s="25"/>
      <c r="G370" s="25"/>
      <c r="H370" s="25"/>
    </row>
    <row r="371" spans="1:8" x14ac:dyDescent="0.2">
      <c r="A371" s="25"/>
      <c r="B371" s="25"/>
      <c r="C371" s="25"/>
      <c r="D371" s="25"/>
      <c r="E371" s="25"/>
      <c r="F371" s="25"/>
      <c r="G371" s="25"/>
      <c r="H371" s="25"/>
    </row>
    <row r="372" spans="1:8" x14ac:dyDescent="0.2">
      <c r="A372" s="25"/>
      <c r="B372" s="25"/>
      <c r="C372" s="25"/>
      <c r="D372" s="25"/>
      <c r="E372" s="25"/>
      <c r="F372" s="25"/>
      <c r="G372" s="25"/>
      <c r="H372" s="25"/>
    </row>
    <row r="373" spans="1:8" x14ac:dyDescent="0.2">
      <c r="A373" s="25"/>
      <c r="B373" s="25"/>
      <c r="C373" s="25"/>
      <c r="D373" s="25"/>
      <c r="E373" s="25"/>
      <c r="F373" s="25"/>
      <c r="G373" s="25"/>
      <c r="H373" s="25"/>
    </row>
    <row r="374" spans="1:8" x14ac:dyDescent="0.2">
      <c r="A374" s="25"/>
      <c r="B374" s="25"/>
      <c r="C374" s="25"/>
      <c r="D374" s="25"/>
      <c r="E374" s="25"/>
      <c r="F374" s="25"/>
      <c r="G374" s="25"/>
      <c r="H374" s="25"/>
    </row>
    <row r="375" spans="1:8" x14ac:dyDescent="0.2">
      <c r="A375" s="25"/>
      <c r="B375" s="25"/>
      <c r="C375" s="25"/>
      <c r="D375" s="25"/>
      <c r="E375" s="25"/>
      <c r="F375" s="25"/>
      <c r="G375" s="25"/>
      <c r="H375" s="25"/>
    </row>
    <row r="376" spans="1:8" x14ac:dyDescent="0.2">
      <c r="A376" s="25"/>
      <c r="B376" s="25"/>
      <c r="C376" s="25"/>
      <c r="D376" s="25"/>
      <c r="E376" s="25"/>
      <c r="F376" s="25"/>
      <c r="G376" s="25"/>
      <c r="H376" s="25"/>
    </row>
    <row r="377" spans="1:8" x14ac:dyDescent="0.2">
      <c r="A377" s="25"/>
      <c r="B377" s="25"/>
      <c r="C377" s="25"/>
      <c r="D377" s="25"/>
      <c r="E377" s="25"/>
      <c r="F377" s="25"/>
      <c r="G377" s="25"/>
      <c r="H377" s="25"/>
    </row>
    <row r="378" spans="1:8" x14ac:dyDescent="0.2">
      <c r="A378" s="25"/>
      <c r="B378" s="25"/>
      <c r="C378" s="25"/>
      <c r="D378" s="25"/>
      <c r="E378" s="25"/>
      <c r="F378" s="25"/>
      <c r="G378" s="25"/>
      <c r="H378" s="25"/>
    </row>
    <row r="379" spans="1:8" x14ac:dyDescent="0.2">
      <c r="A379" s="25"/>
      <c r="B379" s="25"/>
      <c r="C379" s="25"/>
      <c r="D379" s="25"/>
      <c r="E379" s="25"/>
      <c r="F379" s="25"/>
      <c r="G379" s="25"/>
      <c r="H379" s="25"/>
    </row>
    <row r="380" spans="1:8" x14ac:dyDescent="0.2">
      <c r="A380" s="25"/>
      <c r="B380" s="25"/>
      <c r="C380" s="25"/>
      <c r="D380" s="25"/>
      <c r="E380" s="25"/>
      <c r="F380" s="25"/>
      <c r="G380" s="25"/>
      <c r="H380" s="25"/>
    </row>
    <row r="381" spans="1:8" x14ac:dyDescent="0.2">
      <c r="A381" s="25"/>
      <c r="B381" s="25"/>
      <c r="C381" s="25"/>
      <c r="D381" s="25"/>
      <c r="E381" s="25"/>
      <c r="F381" s="25"/>
      <c r="G381" s="25"/>
      <c r="H381" s="25"/>
    </row>
    <row r="382" spans="1:8" x14ac:dyDescent="0.2">
      <c r="A382" s="25"/>
      <c r="B382" s="25"/>
      <c r="C382" s="25"/>
      <c r="D382" s="25"/>
      <c r="E382" s="25"/>
      <c r="F382" s="25"/>
      <c r="G382" s="25"/>
      <c r="H382" s="25"/>
    </row>
    <row r="383" spans="1:8" x14ac:dyDescent="0.2">
      <c r="A383" s="25"/>
      <c r="B383" s="25"/>
      <c r="C383" s="25"/>
      <c r="D383" s="25"/>
      <c r="E383" s="25"/>
      <c r="F383" s="25"/>
      <c r="G383" s="25"/>
      <c r="H383" s="25"/>
    </row>
    <row r="384" spans="1:8" x14ac:dyDescent="0.2">
      <c r="A384" s="25"/>
      <c r="B384" s="25"/>
      <c r="C384" s="25"/>
      <c r="D384" s="25"/>
      <c r="E384" s="25"/>
      <c r="F384" s="25"/>
      <c r="G384" s="25"/>
      <c r="H384" s="25"/>
    </row>
    <row r="385" spans="1:8" x14ac:dyDescent="0.2">
      <c r="A385" s="25"/>
      <c r="B385" s="25"/>
      <c r="C385" s="25"/>
      <c r="D385" s="25"/>
      <c r="E385" s="25"/>
      <c r="F385" s="25"/>
      <c r="G385" s="25"/>
      <c r="H385" s="25"/>
    </row>
    <row r="386" spans="1:8" x14ac:dyDescent="0.2">
      <c r="A386" s="25"/>
      <c r="B386" s="25"/>
      <c r="C386" s="25"/>
      <c r="D386" s="25"/>
      <c r="E386" s="25"/>
      <c r="F386" s="25"/>
      <c r="G386" s="25"/>
      <c r="H386" s="25"/>
    </row>
    <row r="387" spans="1:8" x14ac:dyDescent="0.2">
      <c r="A387" s="25"/>
      <c r="B387" s="25"/>
      <c r="C387" s="25"/>
      <c r="D387" s="25"/>
      <c r="E387" s="25"/>
      <c r="F387" s="25"/>
      <c r="G387" s="25"/>
      <c r="H387" s="25"/>
    </row>
    <row r="388" spans="1:8" x14ac:dyDescent="0.2">
      <c r="A388" s="25"/>
      <c r="B388" s="25"/>
      <c r="C388" s="25"/>
      <c r="D388" s="25"/>
      <c r="E388" s="25"/>
      <c r="F388" s="25"/>
      <c r="G388" s="25"/>
      <c r="H388" s="25"/>
    </row>
    <row r="389" spans="1:8" x14ac:dyDescent="0.2">
      <c r="A389" s="25"/>
      <c r="B389" s="25"/>
      <c r="C389" s="25"/>
      <c r="D389" s="25"/>
      <c r="E389" s="25"/>
      <c r="F389" s="25"/>
      <c r="G389" s="25"/>
      <c r="H389" s="25"/>
    </row>
    <row r="390" spans="1:8" x14ac:dyDescent="0.2">
      <c r="A390" s="25"/>
      <c r="B390" s="25"/>
      <c r="C390" s="25"/>
      <c r="D390" s="25"/>
      <c r="E390" s="25"/>
      <c r="F390" s="25"/>
      <c r="G390" s="25"/>
      <c r="H390" s="25"/>
    </row>
    <row r="391" spans="1:8" x14ac:dyDescent="0.2">
      <c r="A391" s="25"/>
      <c r="B391" s="25"/>
      <c r="C391" s="25"/>
      <c r="D391" s="25"/>
      <c r="E391" s="25"/>
      <c r="F391" s="25"/>
      <c r="G391" s="25"/>
      <c r="H391" s="25"/>
    </row>
    <row r="392" spans="1:8" x14ac:dyDescent="0.2">
      <c r="A392" s="25"/>
      <c r="B392" s="25"/>
      <c r="C392" s="25"/>
      <c r="D392" s="25"/>
      <c r="E392" s="25"/>
      <c r="F392" s="25"/>
      <c r="G392" s="25"/>
      <c r="H392" s="25"/>
    </row>
    <row r="393" spans="1:8" x14ac:dyDescent="0.2">
      <c r="A393" s="25"/>
      <c r="B393" s="25"/>
      <c r="C393" s="25"/>
      <c r="D393" s="25"/>
      <c r="E393" s="25"/>
      <c r="F393" s="25"/>
      <c r="G393" s="25"/>
      <c r="H393" s="25"/>
    </row>
    <row r="394" spans="1:8" x14ac:dyDescent="0.2">
      <c r="A394" s="25"/>
      <c r="B394" s="25"/>
      <c r="C394" s="25"/>
      <c r="D394" s="25"/>
      <c r="E394" s="25"/>
      <c r="F394" s="25"/>
      <c r="G394" s="25"/>
      <c r="H394" s="25"/>
    </row>
    <row r="395" spans="1:8" x14ac:dyDescent="0.2">
      <c r="A395" s="25"/>
      <c r="B395" s="25"/>
      <c r="C395" s="25"/>
      <c r="D395" s="25"/>
      <c r="E395" s="25"/>
      <c r="F395" s="25"/>
      <c r="G395" s="25"/>
      <c r="H395" s="25"/>
    </row>
    <row r="396" spans="1:8" x14ac:dyDescent="0.2">
      <c r="A396" s="25"/>
      <c r="B396" s="25"/>
      <c r="C396" s="25"/>
      <c r="D396" s="25"/>
      <c r="E396" s="25"/>
      <c r="F396" s="25"/>
      <c r="G396" s="25"/>
      <c r="H396" s="25"/>
    </row>
    <row r="397" spans="1:8" x14ac:dyDescent="0.2">
      <c r="A397" s="25"/>
      <c r="B397" s="25"/>
      <c r="C397" s="25"/>
      <c r="D397" s="25"/>
      <c r="E397" s="25"/>
      <c r="F397" s="25"/>
      <c r="G397" s="25"/>
      <c r="H397" s="25"/>
    </row>
    <row r="398" spans="1:8" x14ac:dyDescent="0.2">
      <c r="A398" s="25"/>
      <c r="B398" s="25"/>
      <c r="C398" s="25"/>
      <c r="D398" s="25"/>
      <c r="E398" s="25"/>
      <c r="F398" s="25"/>
      <c r="G398" s="25"/>
      <c r="H398" s="25"/>
    </row>
    <row r="399" spans="1:8" x14ac:dyDescent="0.2">
      <c r="A399" s="25"/>
      <c r="B399" s="25"/>
      <c r="C399" s="25"/>
      <c r="D399" s="25"/>
      <c r="E399" s="25"/>
      <c r="F399" s="25"/>
      <c r="G399" s="25"/>
      <c r="H399" s="25"/>
    </row>
    <row r="400" spans="1:8" x14ac:dyDescent="0.2">
      <c r="A400" s="25"/>
      <c r="B400" s="25"/>
      <c r="C400" s="25"/>
      <c r="D400" s="25"/>
      <c r="E400" s="25"/>
      <c r="F400" s="25"/>
      <c r="G400" s="25"/>
      <c r="H400" s="25"/>
    </row>
    <row r="401" spans="1:8" x14ac:dyDescent="0.2">
      <c r="A401" s="25"/>
      <c r="B401" s="25"/>
      <c r="C401" s="25"/>
      <c r="D401" s="25"/>
      <c r="E401" s="25"/>
      <c r="F401" s="25"/>
      <c r="G401" s="25"/>
      <c r="H401" s="25"/>
    </row>
    <row r="402" spans="1:8" x14ac:dyDescent="0.2">
      <c r="A402" s="25"/>
      <c r="B402" s="25"/>
      <c r="C402" s="25"/>
      <c r="D402" s="25"/>
      <c r="E402" s="25"/>
      <c r="F402" s="25"/>
      <c r="G402" s="25"/>
      <c r="H402" s="25"/>
    </row>
    <row r="403" spans="1:8" x14ac:dyDescent="0.2">
      <c r="A403" s="25"/>
      <c r="B403" s="25"/>
      <c r="C403" s="25"/>
      <c r="D403" s="25"/>
      <c r="E403" s="25"/>
      <c r="F403" s="25"/>
      <c r="G403" s="25"/>
      <c r="H403" s="25"/>
    </row>
    <row r="404" spans="1:8" x14ac:dyDescent="0.2">
      <c r="A404" s="25"/>
      <c r="B404" s="25"/>
      <c r="C404" s="25"/>
      <c r="D404" s="25"/>
      <c r="E404" s="25"/>
      <c r="F404" s="25"/>
      <c r="G404" s="25"/>
      <c r="H404" s="25"/>
    </row>
    <row r="405" spans="1:8" x14ac:dyDescent="0.2">
      <c r="A405" s="25"/>
      <c r="B405" s="25"/>
      <c r="C405" s="25"/>
      <c r="D405" s="25"/>
      <c r="E405" s="25"/>
      <c r="F405" s="25"/>
      <c r="G405" s="25"/>
      <c r="H405" s="25"/>
    </row>
    <row r="406" spans="1:8" x14ac:dyDescent="0.2">
      <c r="A406" s="25"/>
      <c r="B406" s="25"/>
      <c r="C406" s="25"/>
      <c r="D406" s="25"/>
      <c r="E406" s="25"/>
      <c r="F406" s="25"/>
      <c r="G406" s="25"/>
      <c r="H406" s="25"/>
    </row>
    <row r="407" spans="1:8" x14ac:dyDescent="0.2">
      <c r="A407" s="25"/>
      <c r="B407" s="25"/>
      <c r="C407" s="25"/>
      <c r="D407" s="25"/>
      <c r="E407" s="25"/>
      <c r="F407" s="25"/>
      <c r="G407" s="25"/>
      <c r="H407" s="25"/>
    </row>
    <row r="408" spans="1:8" x14ac:dyDescent="0.2">
      <c r="A408" s="25"/>
      <c r="B408" s="25"/>
      <c r="C408" s="25"/>
      <c r="D408" s="25"/>
      <c r="E408" s="25"/>
      <c r="F408" s="25"/>
      <c r="G408" s="25"/>
      <c r="H408" s="25"/>
    </row>
    <row r="409" spans="1:8" x14ac:dyDescent="0.2">
      <c r="A409" s="25"/>
      <c r="B409" s="25"/>
      <c r="C409" s="25"/>
      <c r="D409" s="25"/>
      <c r="E409" s="25"/>
      <c r="F409" s="25"/>
      <c r="G409" s="25"/>
      <c r="H409" s="25"/>
    </row>
    <row r="410" spans="1:8" x14ac:dyDescent="0.2">
      <c r="A410" s="25"/>
      <c r="B410" s="25"/>
      <c r="C410" s="25"/>
      <c r="D410" s="25"/>
      <c r="E410" s="25"/>
      <c r="F410" s="25"/>
      <c r="G410" s="25"/>
      <c r="H410" s="25"/>
    </row>
    <row r="411" spans="1:8" x14ac:dyDescent="0.2">
      <c r="A411" s="25"/>
      <c r="B411" s="25"/>
      <c r="C411" s="25"/>
      <c r="D411" s="25"/>
      <c r="E411" s="25"/>
      <c r="F411" s="25"/>
      <c r="G411" s="25"/>
      <c r="H411" s="25"/>
    </row>
    <row r="412" spans="1:8" x14ac:dyDescent="0.2">
      <c r="A412" s="25"/>
      <c r="B412" s="25"/>
      <c r="C412" s="25"/>
      <c r="D412" s="25"/>
      <c r="E412" s="25"/>
      <c r="F412" s="25"/>
      <c r="G412" s="25"/>
      <c r="H412" s="25"/>
    </row>
    <row r="413" spans="1:8" x14ac:dyDescent="0.2">
      <c r="A413" s="25"/>
      <c r="B413" s="25"/>
      <c r="C413" s="25"/>
      <c r="D413" s="25"/>
      <c r="E413" s="25"/>
      <c r="F413" s="25"/>
      <c r="G413" s="25"/>
      <c r="H413" s="25"/>
    </row>
    <row r="414" spans="1:8" x14ac:dyDescent="0.2">
      <c r="A414" s="25"/>
      <c r="B414" s="25"/>
      <c r="C414" s="25"/>
      <c r="D414" s="25"/>
      <c r="E414" s="25"/>
      <c r="F414" s="25"/>
      <c r="G414" s="25"/>
      <c r="H414" s="25"/>
    </row>
    <row r="415" spans="1:8" x14ac:dyDescent="0.2">
      <c r="A415" s="25"/>
      <c r="B415" s="25"/>
      <c r="C415" s="25"/>
      <c r="D415" s="25"/>
      <c r="E415" s="25"/>
      <c r="F415" s="25"/>
      <c r="G415" s="25"/>
      <c r="H415" s="25"/>
    </row>
    <row r="416" spans="1:8" x14ac:dyDescent="0.2">
      <c r="A416" s="25"/>
      <c r="B416" s="25"/>
      <c r="C416" s="25"/>
      <c r="D416" s="25"/>
      <c r="E416" s="25"/>
      <c r="F416" s="25"/>
      <c r="G416" s="25"/>
      <c r="H416" s="25"/>
    </row>
    <row r="417" spans="1:8" x14ac:dyDescent="0.2">
      <c r="A417" s="25"/>
      <c r="B417" s="25"/>
      <c r="C417" s="25"/>
      <c r="D417" s="25"/>
      <c r="E417" s="25"/>
      <c r="F417" s="25"/>
      <c r="G417" s="25"/>
      <c r="H417" s="25"/>
    </row>
    <row r="418" spans="1:8" x14ac:dyDescent="0.2">
      <c r="A418" s="25"/>
      <c r="B418" s="25"/>
      <c r="C418" s="25"/>
      <c r="D418" s="25"/>
      <c r="E418" s="25"/>
      <c r="F418" s="25"/>
      <c r="G418" s="25"/>
      <c r="H418" s="25"/>
    </row>
    <row r="419" spans="1:8" x14ac:dyDescent="0.2">
      <c r="A419" s="25"/>
      <c r="B419" s="25"/>
      <c r="C419" s="25"/>
      <c r="D419" s="25"/>
      <c r="E419" s="25"/>
      <c r="F419" s="25"/>
      <c r="G419" s="25"/>
      <c r="H419" s="25"/>
    </row>
    <row r="420" spans="1:8" x14ac:dyDescent="0.2">
      <c r="A420" s="25"/>
      <c r="B420" s="25"/>
      <c r="C420" s="25"/>
      <c r="D420" s="25"/>
      <c r="E420" s="25"/>
      <c r="F420" s="25"/>
      <c r="G420" s="25"/>
      <c r="H420" s="25"/>
    </row>
    <row r="421" spans="1:8" x14ac:dyDescent="0.2">
      <c r="A421" s="25"/>
      <c r="B421" s="25"/>
      <c r="C421" s="25"/>
      <c r="D421" s="25"/>
      <c r="E421" s="25"/>
      <c r="F421" s="25"/>
      <c r="G421" s="25"/>
      <c r="H421" s="25"/>
    </row>
    <row r="422" spans="1:8" x14ac:dyDescent="0.2">
      <c r="A422" s="25"/>
      <c r="B422" s="25"/>
      <c r="C422" s="25"/>
      <c r="D422" s="25"/>
      <c r="E422" s="25"/>
      <c r="F422" s="25"/>
      <c r="G422" s="25"/>
      <c r="H422" s="25"/>
    </row>
    <row r="423" spans="1:8" x14ac:dyDescent="0.2">
      <c r="A423" s="25"/>
      <c r="B423" s="25"/>
      <c r="C423" s="25"/>
      <c r="D423" s="25"/>
      <c r="E423" s="25"/>
      <c r="F423" s="25"/>
      <c r="G423" s="25"/>
      <c r="H423" s="25"/>
    </row>
    <row r="424" spans="1:8" x14ac:dyDescent="0.2">
      <c r="A424" s="25"/>
      <c r="B424" s="25"/>
      <c r="C424" s="25"/>
      <c r="D424" s="25"/>
      <c r="E424" s="25"/>
      <c r="F424" s="25"/>
      <c r="G424" s="25"/>
      <c r="H424" s="25"/>
    </row>
    <row r="425" spans="1:8" x14ac:dyDescent="0.2">
      <c r="A425" s="25"/>
      <c r="B425" s="25"/>
      <c r="C425" s="25"/>
      <c r="D425" s="25"/>
      <c r="E425" s="25"/>
      <c r="F425" s="25"/>
      <c r="G425" s="25"/>
      <c r="H425" s="25"/>
    </row>
    <row r="426" spans="1:8" x14ac:dyDescent="0.2">
      <c r="A426" s="25"/>
      <c r="B426" s="25"/>
      <c r="C426" s="25"/>
      <c r="D426" s="25"/>
      <c r="E426" s="25"/>
      <c r="F426" s="25"/>
      <c r="G426" s="25"/>
      <c r="H426" s="25"/>
    </row>
    <row r="427" spans="1:8" x14ac:dyDescent="0.2">
      <c r="A427" s="25"/>
      <c r="B427" s="25"/>
      <c r="C427" s="25"/>
      <c r="D427" s="25"/>
      <c r="E427" s="25"/>
      <c r="F427" s="25"/>
      <c r="G427" s="25"/>
      <c r="H427" s="25"/>
    </row>
    <row r="428" spans="1:8" x14ac:dyDescent="0.2">
      <c r="A428" s="25"/>
      <c r="B428" s="25"/>
      <c r="C428" s="25"/>
      <c r="D428" s="25"/>
      <c r="E428" s="25"/>
      <c r="F428" s="25"/>
      <c r="G428" s="25"/>
      <c r="H428" s="25"/>
    </row>
    <row r="429" spans="1:8" x14ac:dyDescent="0.2">
      <c r="A429" s="25"/>
      <c r="B429" s="25"/>
      <c r="C429" s="25"/>
      <c r="D429" s="25"/>
      <c r="E429" s="25"/>
      <c r="F429" s="25"/>
      <c r="G429" s="25"/>
      <c r="H429" s="25"/>
    </row>
    <row r="430" spans="1:8" x14ac:dyDescent="0.2">
      <c r="A430" s="25"/>
      <c r="B430" s="25"/>
      <c r="C430" s="25"/>
      <c r="D430" s="25"/>
      <c r="E430" s="25"/>
      <c r="F430" s="25"/>
      <c r="G430" s="25"/>
      <c r="H430" s="25"/>
    </row>
    <row r="431" spans="1:8" x14ac:dyDescent="0.2">
      <c r="A431" s="25"/>
      <c r="B431" s="25"/>
      <c r="C431" s="25"/>
      <c r="D431" s="25"/>
      <c r="E431" s="25"/>
      <c r="F431" s="25"/>
      <c r="G431" s="25"/>
      <c r="H431" s="25"/>
    </row>
    <row r="432" spans="1:8" x14ac:dyDescent="0.2">
      <c r="A432" s="25"/>
      <c r="B432" s="25"/>
      <c r="C432" s="25"/>
      <c r="D432" s="25"/>
      <c r="E432" s="25"/>
      <c r="F432" s="25"/>
      <c r="G432" s="25"/>
      <c r="H432" s="25"/>
    </row>
    <row r="433" spans="1:8" x14ac:dyDescent="0.2">
      <c r="A433" s="25"/>
      <c r="B433" s="25"/>
      <c r="C433" s="25"/>
      <c r="D433" s="25"/>
      <c r="E433" s="25"/>
      <c r="F433" s="25"/>
      <c r="G433" s="25"/>
      <c r="H433" s="25"/>
    </row>
    <row r="434" spans="1:8" x14ac:dyDescent="0.2">
      <c r="A434" s="25"/>
      <c r="B434" s="25"/>
      <c r="C434" s="25"/>
      <c r="D434" s="25"/>
      <c r="E434" s="25"/>
      <c r="F434" s="25"/>
      <c r="G434" s="25"/>
      <c r="H434" s="25"/>
    </row>
    <row r="435" spans="1:8" x14ac:dyDescent="0.2">
      <c r="A435" s="25"/>
      <c r="B435" s="25"/>
      <c r="C435" s="25"/>
      <c r="D435" s="25"/>
      <c r="E435" s="25"/>
      <c r="F435" s="25"/>
      <c r="G435" s="25"/>
      <c r="H435" s="25"/>
    </row>
    <row r="436" spans="1:8" x14ac:dyDescent="0.2">
      <c r="A436" s="25"/>
      <c r="B436" s="25"/>
      <c r="C436" s="25"/>
      <c r="D436" s="25"/>
      <c r="E436" s="25"/>
      <c r="F436" s="25"/>
      <c r="G436" s="25"/>
      <c r="H436" s="25"/>
    </row>
    <row r="437" spans="1:8" x14ac:dyDescent="0.2">
      <c r="A437" s="25"/>
      <c r="B437" s="25"/>
      <c r="C437" s="25"/>
      <c r="D437" s="25"/>
      <c r="E437" s="25"/>
      <c r="F437" s="25"/>
      <c r="G437" s="25"/>
      <c r="H437" s="25"/>
    </row>
    <row r="438" spans="1:8" x14ac:dyDescent="0.2">
      <c r="A438" s="25"/>
      <c r="B438" s="25"/>
      <c r="C438" s="25"/>
      <c r="D438" s="25"/>
      <c r="E438" s="25"/>
      <c r="F438" s="25"/>
      <c r="G438" s="25"/>
      <c r="H438" s="25"/>
    </row>
    <row r="439" spans="1:8" x14ac:dyDescent="0.2">
      <c r="A439" s="25"/>
      <c r="B439" s="25"/>
      <c r="C439" s="25"/>
      <c r="D439" s="25"/>
      <c r="E439" s="25"/>
      <c r="F439" s="25"/>
      <c r="G439" s="25"/>
      <c r="H439" s="25"/>
    </row>
    <row r="440" spans="1:8" x14ac:dyDescent="0.2">
      <c r="A440" s="25"/>
      <c r="B440" s="25"/>
      <c r="C440" s="25"/>
      <c r="D440" s="25"/>
      <c r="E440" s="25"/>
      <c r="F440" s="25"/>
      <c r="G440" s="25"/>
      <c r="H440" s="25"/>
    </row>
    <row r="441" spans="1:8" x14ac:dyDescent="0.2">
      <c r="A441" s="25"/>
      <c r="B441" s="25"/>
      <c r="C441" s="25"/>
      <c r="D441" s="25"/>
      <c r="E441" s="25"/>
      <c r="F441" s="25"/>
      <c r="G441" s="25"/>
      <c r="H441" s="25"/>
    </row>
    <row r="442" spans="1:8" x14ac:dyDescent="0.2">
      <c r="A442" s="25"/>
      <c r="B442" s="25"/>
      <c r="C442" s="25"/>
      <c r="D442" s="25"/>
      <c r="E442" s="25"/>
      <c r="F442" s="25"/>
      <c r="G442" s="25"/>
      <c r="H442" s="25"/>
    </row>
    <row r="443" spans="1:8" x14ac:dyDescent="0.2">
      <c r="A443" s="25"/>
      <c r="B443" s="25"/>
      <c r="C443" s="25"/>
      <c r="D443" s="25"/>
      <c r="E443" s="25"/>
      <c r="F443" s="25"/>
      <c r="G443" s="25"/>
      <c r="H443" s="25"/>
    </row>
    <row r="444" spans="1:8" x14ac:dyDescent="0.2">
      <c r="A444" s="25"/>
      <c r="B444" s="25"/>
      <c r="C444" s="25"/>
      <c r="D444" s="25"/>
      <c r="E444" s="25"/>
      <c r="F444" s="25"/>
      <c r="G444" s="25"/>
      <c r="H444" s="25"/>
    </row>
    <row r="445" spans="1:8" x14ac:dyDescent="0.2">
      <c r="A445" s="25"/>
      <c r="B445" s="25"/>
      <c r="C445" s="25"/>
      <c r="D445" s="25"/>
      <c r="E445" s="25"/>
      <c r="F445" s="25"/>
      <c r="G445" s="25"/>
      <c r="H445" s="25"/>
    </row>
  </sheetData>
  <mergeCells count="4">
    <mergeCell ref="A4:C4"/>
    <mergeCell ref="A5:C5"/>
    <mergeCell ref="B106:C106"/>
    <mergeCell ref="B107:C10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505"/>
  <sheetViews>
    <sheetView workbookViewId="0">
      <selection activeCell="C173" sqref="C173"/>
    </sheetView>
  </sheetViews>
  <sheetFormatPr defaultRowHeight="14.25" x14ac:dyDescent="0.2"/>
  <cols>
    <col min="1" max="1" width="15" style="98" customWidth="1"/>
    <col min="2" max="2" width="49.75" style="73" customWidth="1"/>
    <col min="3" max="3" width="22" style="73" customWidth="1"/>
    <col min="4" max="16384" width="9" style="73"/>
  </cols>
  <sheetData>
    <row r="1" spans="1:4" x14ac:dyDescent="0.2">
      <c r="A1" s="92"/>
      <c r="B1" s="72"/>
      <c r="C1" s="72"/>
      <c r="D1" s="72"/>
    </row>
    <row r="2" spans="1:4" x14ac:dyDescent="0.2">
      <c r="A2" s="92"/>
      <c r="B2" s="72"/>
      <c r="C2" s="72"/>
      <c r="D2" s="72"/>
    </row>
    <row r="3" spans="1:4" x14ac:dyDescent="0.2">
      <c r="A3" s="92"/>
      <c r="B3" s="72"/>
      <c r="C3" s="72"/>
      <c r="D3" s="72"/>
    </row>
    <row r="4" spans="1:4" x14ac:dyDescent="0.2">
      <c r="A4" s="92"/>
      <c r="B4" s="72"/>
      <c r="C4" s="72"/>
      <c r="D4" s="72"/>
    </row>
    <row r="5" spans="1:4" x14ac:dyDescent="0.2">
      <c r="A5" s="92"/>
      <c r="B5" s="72"/>
      <c r="C5" s="72"/>
      <c r="D5" s="72"/>
    </row>
    <row r="6" spans="1:4" x14ac:dyDescent="0.2">
      <c r="A6" s="92"/>
      <c r="B6" s="72"/>
      <c r="C6" s="72"/>
      <c r="D6" s="72"/>
    </row>
    <row r="7" spans="1:4" x14ac:dyDescent="0.2">
      <c r="A7" s="167" t="s">
        <v>298</v>
      </c>
      <c r="B7" s="167"/>
      <c r="C7" s="167"/>
      <c r="D7" s="72"/>
    </row>
    <row r="8" spans="1:4" x14ac:dyDescent="0.2">
      <c r="A8" s="167" t="s">
        <v>299</v>
      </c>
      <c r="B8" s="167"/>
      <c r="C8" s="167"/>
      <c r="D8" s="72"/>
    </row>
    <row r="9" spans="1:4" x14ac:dyDescent="0.2">
      <c r="A9" s="167" t="s">
        <v>300</v>
      </c>
      <c r="B9" s="167"/>
      <c r="C9" s="167"/>
      <c r="D9" s="72"/>
    </row>
    <row r="10" spans="1:4" ht="15" thickBot="1" x14ac:dyDescent="0.25">
      <c r="A10" s="168" t="s">
        <v>301</v>
      </c>
      <c r="B10" s="168"/>
      <c r="C10" s="168"/>
      <c r="D10" s="72"/>
    </row>
    <row r="11" spans="1:4" ht="30.75" customHeight="1" x14ac:dyDescent="0.25">
      <c r="A11" s="93" t="s">
        <v>302</v>
      </c>
      <c r="B11" s="90" t="s">
        <v>303</v>
      </c>
      <c r="C11" s="91" t="s">
        <v>304</v>
      </c>
      <c r="D11" s="72"/>
    </row>
    <row r="12" spans="1:4" ht="18.75" customHeight="1" x14ac:dyDescent="0.25">
      <c r="A12" s="94">
        <v>2.1</v>
      </c>
      <c r="B12" s="74" t="s">
        <v>305</v>
      </c>
      <c r="C12" s="75"/>
      <c r="D12" s="72"/>
    </row>
    <row r="13" spans="1:4" ht="18.75" customHeight="1" x14ac:dyDescent="0.25">
      <c r="A13" s="94" t="s">
        <v>306</v>
      </c>
      <c r="B13" s="74" t="s">
        <v>307</v>
      </c>
      <c r="C13" s="75"/>
      <c r="D13" s="72"/>
    </row>
    <row r="14" spans="1:4" ht="18.75" customHeight="1" x14ac:dyDescent="0.25">
      <c r="A14" s="94" t="s">
        <v>308</v>
      </c>
      <c r="B14" s="74" t="s">
        <v>309</v>
      </c>
      <c r="C14" s="75"/>
      <c r="D14" s="72"/>
    </row>
    <row r="15" spans="1:4" ht="18.75" customHeight="1" x14ac:dyDescent="0.25">
      <c r="A15" s="95" t="s">
        <v>112</v>
      </c>
      <c r="B15" s="76" t="s">
        <v>113</v>
      </c>
      <c r="C15" s="77">
        <v>6653582.2300000004</v>
      </c>
      <c r="D15" s="72"/>
    </row>
    <row r="16" spans="1:4" ht="18.75" customHeight="1" x14ac:dyDescent="0.25">
      <c r="A16" s="94" t="s">
        <v>310</v>
      </c>
      <c r="B16" s="74" t="s">
        <v>311</v>
      </c>
      <c r="C16" s="75"/>
      <c r="D16" s="72"/>
    </row>
    <row r="17" spans="1:4" ht="18.75" customHeight="1" x14ac:dyDescent="0.25">
      <c r="A17" s="95" t="s">
        <v>312</v>
      </c>
      <c r="B17" s="76" t="s">
        <v>313</v>
      </c>
      <c r="C17" s="78"/>
      <c r="D17" s="72"/>
    </row>
    <row r="18" spans="1:4" ht="18.75" customHeight="1" x14ac:dyDescent="0.25">
      <c r="A18" s="95" t="s">
        <v>312</v>
      </c>
      <c r="B18" s="76" t="s">
        <v>314</v>
      </c>
      <c r="C18" s="78"/>
      <c r="D18" s="72"/>
    </row>
    <row r="19" spans="1:4" ht="18.75" customHeight="1" x14ac:dyDescent="0.25">
      <c r="A19" s="95" t="s">
        <v>114</v>
      </c>
      <c r="B19" s="76" t="s">
        <v>115</v>
      </c>
      <c r="C19" s="77">
        <v>20000</v>
      </c>
      <c r="D19" s="72"/>
    </row>
    <row r="20" spans="1:4" ht="18.75" customHeight="1" x14ac:dyDescent="0.25">
      <c r="A20" s="94" t="s">
        <v>315</v>
      </c>
      <c r="B20" s="74" t="s">
        <v>316</v>
      </c>
      <c r="C20" s="75"/>
      <c r="D20" s="72"/>
    </row>
    <row r="21" spans="1:4" ht="18.75" customHeight="1" x14ac:dyDescent="0.25">
      <c r="A21" s="94" t="s">
        <v>317</v>
      </c>
      <c r="B21" s="74" t="s">
        <v>318</v>
      </c>
      <c r="C21" s="75"/>
      <c r="D21" s="72"/>
    </row>
    <row r="22" spans="1:4" ht="18.75" customHeight="1" x14ac:dyDescent="0.25">
      <c r="A22" s="95" t="s">
        <v>118</v>
      </c>
      <c r="B22" s="76" t="s">
        <v>119</v>
      </c>
      <c r="C22" s="77">
        <v>1848153.71</v>
      </c>
      <c r="D22" s="72"/>
    </row>
    <row r="23" spans="1:4" ht="18.75" customHeight="1" x14ac:dyDescent="0.25">
      <c r="A23" s="95" t="s">
        <v>120</v>
      </c>
      <c r="B23" s="76" t="s">
        <v>121</v>
      </c>
      <c r="C23" s="77">
        <v>452947.29</v>
      </c>
      <c r="D23" s="72"/>
    </row>
    <row r="24" spans="1:4" ht="18.75" customHeight="1" x14ac:dyDescent="0.25">
      <c r="A24" s="94" t="s">
        <v>319</v>
      </c>
      <c r="B24" s="74" t="s">
        <v>320</v>
      </c>
      <c r="C24" s="75"/>
      <c r="D24" s="72"/>
    </row>
    <row r="25" spans="1:4" ht="18.75" customHeight="1" x14ac:dyDescent="0.25">
      <c r="A25" s="94" t="s">
        <v>321</v>
      </c>
      <c r="B25" s="74" t="s">
        <v>322</v>
      </c>
      <c r="C25" s="75"/>
      <c r="D25" s="72"/>
    </row>
    <row r="26" spans="1:4" ht="18.75" customHeight="1" x14ac:dyDescent="0.25">
      <c r="A26" s="95" t="s">
        <v>122</v>
      </c>
      <c r="B26" s="79" t="s">
        <v>123</v>
      </c>
      <c r="C26" s="77">
        <v>333500</v>
      </c>
      <c r="D26" s="72"/>
    </row>
    <row r="27" spans="1:4" ht="18.75" customHeight="1" x14ac:dyDescent="0.25">
      <c r="A27" s="95" t="s">
        <v>124</v>
      </c>
      <c r="B27" s="79" t="s">
        <v>323</v>
      </c>
      <c r="C27" s="78"/>
      <c r="D27" s="72"/>
    </row>
    <row r="28" spans="1:4" ht="18.75" customHeight="1" x14ac:dyDescent="0.25">
      <c r="A28" s="94" t="s">
        <v>324</v>
      </c>
      <c r="B28" s="74" t="s">
        <v>325</v>
      </c>
      <c r="C28" s="75"/>
      <c r="D28" s="72"/>
    </row>
    <row r="29" spans="1:4" ht="18.75" customHeight="1" x14ac:dyDescent="0.25">
      <c r="A29" s="95" t="s">
        <v>126</v>
      </c>
      <c r="B29" s="79" t="s">
        <v>127</v>
      </c>
      <c r="C29" s="77">
        <v>466962.27</v>
      </c>
      <c r="D29" s="72"/>
    </row>
    <row r="30" spans="1:4" ht="18.75" customHeight="1" x14ac:dyDescent="0.25">
      <c r="A30" s="95" t="s">
        <v>128</v>
      </c>
      <c r="B30" s="79" t="s">
        <v>129</v>
      </c>
      <c r="C30" s="77">
        <v>473824.32</v>
      </c>
      <c r="D30" s="72"/>
    </row>
    <row r="31" spans="1:4" ht="18.75" customHeight="1" x14ac:dyDescent="0.25">
      <c r="A31" s="95" t="s">
        <v>130</v>
      </c>
      <c r="B31" s="79" t="s">
        <v>131</v>
      </c>
      <c r="C31" s="77">
        <v>69624.31</v>
      </c>
      <c r="D31" s="72"/>
    </row>
    <row r="32" spans="1:4" ht="18.75" customHeight="1" x14ac:dyDescent="0.25">
      <c r="A32" s="99"/>
      <c r="B32" s="100" t="s">
        <v>326</v>
      </c>
      <c r="C32" s="101">
        <v>10318594.130000001</v>
      </c>
      <c r="D32" s="72"/>
    </row>
    <row r="33" spans="1:4" ht="18.75" customHeight="1" x14ac:dyDescent="0.25">
      <c r="A33" s="102">
        <v>2.2000000000000002</v>
      </c>
      <c r="B33" s="100" t="s">
        <v>327</v>
      </c>
      <c r="C33" s="103"/>
      <c r="D33" s="72"/>
    </row>
    <row r="34" spans="1:4" ht="18.75" customHeight="1" x14ac:dyDescent="0.25">
      <c r="A34" s="97" t="s">
        <v>328</v>
      </c>
      <c r="B34" s="74" t="s">
        <v>329</v>
      </c>
      <c r="C34" s="80"/>
      <c r="D34" s="72"/>
    </row>
    <row r="35" spans="1:4" ht="18.75" customHeight="1" x14ac:dyDescent="0.25">
      <c r="A35" s="95" t="s">
        <v>133</v>
      </c>
      <c r="B35" s="76" t="s">
        <v>134</v>
      </c>
      <c r="C35" s="77">
        <v>431451.35</v>
      </c>
      <c r="D35" s="72"/>
    </row>
    <row r="36" spans="1:4" ht="18.75" customHeight="1" x14ac:dyDescent="0.25">
      <c r="A36" s="95" t="s">
        <v>135</v>
      </c>
      <c r="B36" s="76" t="s">
        <v>136</v>
      </c>
      <c r="C36" s="77">
        <v>164886.37</v>
      </c>
      <c r="D36" s="72"/>
    </row>
    <row r="37" spans="1:4" ht="18.75" customHeight="1" x14ac:dyDescent="0.25">
      <c r="A37" s="95" t="s">
        <v>137</v>
      </c>
      <c r="B37" s="76" t="s">
        <v>138</v>
      </c>
      <c r="C37" s="77">
        <v>942823.55</v>
      </c>
      <c r="D37" s="72"/>
    </row>
    <row r="38" spans="1:4" ht="18.75" customHeight="1" x14ac:dyDescent="0.25">
      <c r="A38" s="95" t="s">
        <v>139</v>
      </c>
      <c r="B38" s="76" t="s">
        <v>140</v>
      </c>
      <c r="C38" s="77">
        <v>501957.79</v>
      </c>
      <c r="D38" s="72"/>
    </row>
    <row r="39" spans="1:4" ht="18.75" customHeight="1" x14ac:dyDescent="0.25">
      <c r="A39" s="95" t="s">
        <v>141</v>
      </c>
      <c r="B39" s="76" t="s">
        <v>142</v>
      </c>
      <c r="C39" s="78"/>
      <c r="D39" s="81" t="s">
        <v>10</v>
      </c>
    </row>
    <row r="40" spans="1:4" ht="18.75" customHeight="1" x14ac:dyDescent="0.25">
      <c r="A40" s="95" t="s">
        <v>143</v>
      </c>
      <c r="B40" s="76" t="s">
        <v>144</v>
      </c>
      <c r="C40" s="78"/>
      <c r="D40" s="72"/>
    </row>
    <row r="41" spans="1:4" ht="18.75" customHeight="1" x14ac:dyDescent="0.25">
      <c r="A41" s="97" t="s">
        <v>330</v>
      </c>
      <c r="B41" s="74" t="s">
        <v>331</v>
      </c>
      <c r="C41" s="80"/>
      <c r="D41" s="72"/>
    </row>
    <row r="42" spans="1:4" ht="18.75" customHeight="1" x14ac:dyDescent="0.25">
      <c r="A42" s="95" t="s">
        <v>145</v>
      </c>
      <c r="B42" s="76" t="s">
        <v>146</v>
      </c>
      <c r="C42" s="78"/>
      <c r="D42" s="72"/>
    </row>
    <row r="43" spans="1:4" ht="18.75" customHeight="1" x14ac:dyDescent="0.25">
      <c r="A43" s="95" t="s">
        <v>147</v>
      </c>
      <c r="B43" s="76" t="s">
        <v>148</v>
      </c>
      <c r="C43" s="78"/>
      <c r="D43" s="72"/>
    </row>
    <row r="44" spans="1:4" ht="18.75" customHeight="1" x14ac:dyDescent="0.25">
      <c r="A44" s="97" t="s">
        <v>332</v>
      </c>
      <c r="B44" s="74" t="s">
        <v>333</v>
      </c>
      <c r="C44" s="80"/>
      <c r="D44" s="72"/>
    </row>
    <row r="45" spans="1:4" ht="18.75" customHeight="1" x14ac:dyDescent="0.25">
      <c r="A45" s="95" t="s">
        <v>149</v>
      </c>
      <c r="B45" s="76" t="s">
        <v>150</v>
      </c>
      <c r="C45" s="78"/>
      <c r="D45" s="72"/>
    </row>
    <row r="46" spans="1:4" ht="18.75" customHeight="1" x14ac:dyDescent="0.25">
      <c r="A46" s="95" t="s">
        <v>151</v>
      </c>
      <c r="B46" s="76" t="s">
        <v>152</v>
      </c>
      <c r="C46" s="78"/>
      <c r="D46" s="72"/>
    </row>
    <row r="47" spans="1:4" ht="18.75" customHeight="1" x14ac:dyDescent="0.25">
      <c r="A47" s="97" t="s">
        <v>334</v>
      </c>
      <c r="B47" s="74" t="s">
        <v>335</v>
      </c>
      <c r="C47" s="80"/>
      <c r="D47" s="72"/>
    </row>
    <row r="48" spans="1:4" ht="18.75" customHeight="1" x14ac:dyDescent="0.25">
      <c r="A48" s="95" t="s">
        <v>153</v>
      </c>
      <c r="B48" s="76" t="s">
        <v>154</v>
      </c>
      <c r="C48" s="78"/>
      <c r="D48" s="72"/>
    </row>
    <row r="49" spans="1:4" ht="18.75" customHeight="1" x14ac:dyDescent="0.25">
      <c r="A49" s="95" t="s">
        <v>155</v>
      </c>
      <c r="B49" s="76" t="s">
        <v>156</v>
      </c>
      <c r="C49" s="78"/>
      <c r="D49" s="72"/>
    </row>
    <row r="50" spans="1:4" ht="18.75" customHeight="1" x14ac:dyDescent="0.25">
      <c r="A50" s="95" t="s">
        <v>157</v>
      </c>
      <c r="B50" s="76" t="s">
        <v>158</v>
      </c>
      <c r="C50" s="78"/>
      <c r="D50" s="72"/>
    </row>
    <row r="51" spans="1:4" ht="18.75" customHeight="1" x14ac:dyDescent="0.25">
      <c r="A51" s="95" t="s">
        <v>159</v>
      </c>
      <c r="B51" s="76" t="s">
        <v>160</v>
      </c>
      <c r="C51" s="78"/>
      <c r="D51" s="72"/>
    </row>
    <row r="52" spans="1:4" ht="18.75" customHeight="1" x14ac:dyDescent="0.25">
      <c r="A52" s="97" t="s">
        <v>336</v>
      </c>
      <c r="B52" s="74" t="s">
        <v>337</v>
      </c>
      <c r="C52" s="80"/>
      <c r="D52" s="72"/>
    </row>
    <row r="53" spans="1:4" ht="18.75" customHeight="1" x14ac:dyDescent="0.25">
      <c r="A53" s="95" t="s">
        <v>161</v>
      </c>
      <c r="B53" s="76" t="s">
        <v>162</v>
      </c>
      <c r="C53" s="78"/>
      <c r="D53" s="72"/>
    </row>
    <row r="54" spans="1:4" ht="18.75" customHeight="1" x14ac:dyDescent="0.25">
      <c r="A54" s="95" t="s">
        <v>163</v>
      </c>
      <c r="B54" s="76" t="s">
        <v>164</v>
      </c>
      <c r="C54" s="78"/>
      <c r="D54" s="72"/>
    </row>
    <row r="55" spans="1:4" ht="18.75" customHeight="1" x14ac:dyDescent="0.25">
      <c r="A55" s="95" t="s">
        <v>165</v>
      </c>
      <c r="B55" s="79" t="s">
        <v>166</v>
      </c>
      <c r="C55" s="78"/>
      <c r="D55" s="72"/>
    </row>
    <row r="56" spans="1:4" ht="18.75" customHeight="1" x14ac:dyDescent="0.25">
      <c r="A56" s="95" t="s">
        <v>167</v>
      </c>
      <c r="B56" s="76" t="s">
        <v>168</v>
      </c>
      <c r="C56" s="78"/>
      <c r="D56" s="72"/>
    </row>
    <row r="57" spans="1:4" ht="18.75" customHeight="1" x14ac:dyDescent="0.25">
      <c r="A57" s="95" t="s">
        <v>169</v>
      </c>
      <c r="B57" s="76" t="s">
        <v>170</v>
      </c>
      <c r="C57" s="78"/>
      <c r="D57" s="72"/>
    </row>
    <row r="58" spans="1:4" ht="18.75" customHeight="1" x14ac:dyDescent="0.25">
      <c r="A58" s="97" t="s">
        <v>338</v>
      </c>
      <c r="B58" s="74" t="s">
        <v>339</v>
      </c>
      <c r="C58" s="80"/>
      <c r="D58" s="72"/>
    </row>
    <row r="59" spans="1:4" ht="18.75" customHeight="1" x14ac:dyDescent="0.25">
      <c r="A59" s="95" t="s">
        <v>171</v>
      </c>
      <c r="B59" s="76" t="s">
        <v>172</v>
      </c>
      <c r="C59" s="78"/>
      <c r="D59" s="72"/>
    </row>
    <row r="60" spans="1:4" ht="18.75" customHeight="1" x14ac:dyDescent="0.25">
      <c r="A60" s="95" t="s">
        <v>173</v>
      </c>
      <c r="B60" s="76" t="s">
        <v>174</v>
      </c>
      <c r="C60" s="78"/>
      <c r="D60" s="72"/>
    </row>
    <row r="61" spans="1:4" ht="18.75" customHeight="1" x14ac:dyDescent="0.25">
      <c r="A61" s="95" t="s">
        <v>175</v>
      </c>
      <c r="B61" s="76" t="s">
        <v>176</v>
      </c>
      <c r="C61" s="78"/>
      <c r="D61" s="72"/>
    </row>
    <row r="62" spans="1:4" ht="18.75" customHeight="1" x14ac:dyDescent="0.25">
      <c r="A62" s="97" t="s">
        <v>340</v>
      </c>
      <c r="B62" s="74" t="s">
        <v>341</v>
      </c>
      <c r="C62" s="80"/>
      <c r="D62" s="72"/>
    </row>
    <row r="63" spans="1:4" ht="18.75" customHeight="1" x14ac:dyDescent="0.25">
      <c r="A63" s="95" t="s">
        <v>177</v>
      </c>
      <c r="B63" s="76" t="s">
        <v>178</v>
      </c>
      <c r="C63" s="78"/>
      <c r="D63" s="72"/>
    </row>
    <row r="64" spans="1:4" ht="18.75" customHeight="1" x14ac:dyDescent="0.25">
      <c r="A64" s="95" t="s">
        <v>342</v>
      </c>
      <c r="B64" s="79" t="s">
        <v>343</v>
      </c>
      <c r="C64" s="78"/>
      <c r="D64" s="72"/>
    </row>
    <row r="65" spans="1:4" ht="26.25" customHeight="1" x14ac:dyDescent="0.25">
      <c r="A65" s="95" t="s">
        <v>179</v>
      </c>
      <c r="B65" s="79" t="s">
        <v>180</v>
      </c>
      <c r="C65" s="78"/>
      <c r="D65" s="72"/>
    </row>
    <row r="66" spans="1:4" ht="18.75" customHeight="1" x14ac:dyDescent="0.25">
      <c r="A66" s="95" t="s">
        <v>181</v>
      </c>
      <c r="B66" s="79" t="s">
        <v>182</v>
      </c>
      <c r="C66" s="78"/>
      <c r="D66" s="72"/>
    </row>
    <row r="67" spans="1:4" ht="18.75" customHeight="1" x14ac:dyDescent="0.25">
      <c r="A67" s="95" t="s">
        <v>183</v>
      </c>
      <c r="B67" s="79" t="s">
        <v>184</v>
      </c>
      <c r="C67" s="78"/>
      <c r="D67" s="72"/>
    </row>
    <row r="68" spans="1:4" ht="18.75" customHeight="1" x14ac:dyDescent="0.25">
      <c r="A68" s="95" t="s">
        <v>344</v>
      </c>
      <c r="B68" s="79" t="s">
        <v>345</v>
      </c>
      <c r="C68" s="78"/>
      <c r="D68" s="72"/>
    </row>
    <row r="69" spans="1:4" ht="18.75" customHeight="1" x14ac:dyDescent="0.25">
      <c r="A69" s="95" t="s">
        <v>346</v>
      </c>
      <c r="B69" s="79" t="s">
        <v>347</v>
      </c>
      <c r="C69" s="78"/>
      <c r="D69" s="72"/>
    </row>
    <row r="70" spans="1:4" ht="25.5" customHeight="1" x14ac:dyDescent="0.25">
      <c r="A70" s="95" t="s">
        <v>185</v>
      </c>
      <c r="B70" s="79" t="s">
        <v>186</v>
      </c>
      <c r="C70" s="78"/>
      <c r="D70" s="72"/>
    </row>
    <row r="71" spans="1:4" ht="18.75" customHeight="1" x14ac:dyDescent="0.25">
      <c r="A71" s="95" t="s">
        <v>187</v>
      </c>
      <c r="B71" s="79" t="s">
        <v>188</v>
      </c>
      <c r="C71" s="78"/>
      <c r="D71" s="72"/>
    </row>
    <row r="72" spans="1:4" ht="18.75" customHeight="1" x14ac:dyDescent="0.25">
      <c r="A72" s="97" t="s">
        <v>348</v>
      </c>
      <c r="B72" s="74" t="s">
        <v>349</v>
      </c>
      <c r="C72" s="80"/>
      <c r="D72" s="72"/>
    </row>
    <row r="73" spans="1:4" ht="18.75" customHeight="1" x14ac:dyDescent="0.25">
      <c r="A73" s="95" t="s">
        <v>350</v>
      </c>
      <c r="B73" s="76" t="s">
        <v>351</v>
      </c>
      <c r="C73" s="78"/>
      <c r="D73" s="72"/>
    </row>
    <row r="74" spans="1:4" ht="18.75" customHeight="1" x14ac:dyDescent="0.25">
      <c r="A74" s="95" t="s">
        <v>189</v>
      </c>
      <c r="B74" s="76" t="s">
        <v>190</v>
      </c>
      <c r="C74" s="78"/>
      <c r="D74" s="72"/>
    </row>
    <row r="75" spans="1:4" ht="18.75" customHeight="1" x14ac:dyDescent="0.25">
      <c r="A75" s="95" t="s">
        <v>191</v>
      </c>
      <c r="B75" s="76" t="s">
        <v>192</v>
      </c>
      <c r="C75" s="78"/>
      <c r="D75" s="72"/>
    </row>
    <row r="76" spans="1:4" ht="18.75" customHeight="1" x14ac:dyDescent="0.25">
      <c r="A76" s="95" t="s">
        <v>193</v>
      </c>
      <c r="B76" s="76" t="s">
        <v>194</v>
      </c>
      <c r="C76" s="78"/>
      <c r="D76" s="72"/>
    </row>
    <row r="77" spans="1:4" ht="18.75" customHeight="1" x14ac:dyDescent="0.25">
      <c r="A77" s="95" t="s">
        <v>195</v>
      </c>
      <c r="B77" s="76" t="s">
        <v>196</v>
      </c>
      <c r="C77" s="78"/>
      <c r="D77" s="72"/>
    </row>
    <row r="78" spans="1:4" ht="18.75" customHeight="1" x14ac:dyDescent="0.25">
      <c r="A78" s="95" t="s">
        <v>197</v>
      </c>
      <c r="B78" s="76" t="s">
        <v>198</v>
      </c>
      <c r="C78" s="78"/>
      <c r="D78" s="72"/>
    </row>
    <row r="79" spans="1:4" ht="18.75" customHeight="1" x14ac:dyDescent="0.25">
      <c r="A79" s="95" t="s">
        <v>199</v>
      </c>
      <c r="B79" s="76" t="s">
        <v>200</v>
      </c>
      <c r="C79" s="78"/>
      <c r="D79" s="72"/>
    </row>
    <row r="80" spans="1:4" ht="18.75" customHeight="1" x14ac:dyDescent="0.25">
      <c r="A80" s="95" t="s">
        <v>201</v>
      </c>
      <c r="B80" s="76" t="s">
        <v>202</v>
      </c>
      <c r="C80" s="78"/>
      <c r="D80" s="72"/>
    </row>
    <row r="81" spans="1:4" ht="18.75" customHeight="1" x14ac:dyDescent="0.25">
      <c r="A81" s="95" t="s">
        <v>352</v>
      </c>
      <c r="B81" s="76" t="s">
        <v>353</v>
      </c>
      <c r="C81" s="78"/>
      <c r="D81" s="72"/>
    </row>
    <row r="82" spans="1:4" ht="18.75" customHeight="1" x14ac:dyDescent="0.25">
      <c r="A82" s="95" t="s">
        <v>203</v>
      </c>
      <c r="B82" s="79" t="s">
        <v>204</v>
      </c>
      <c r="C82" s="78"/>
      <c r="D82" s="72"/>
    </row>
    <row r="83" spans="1:4" ht="18.75" customHeight="1" x14ac:dyDescent="0.25">
      <c r="A83" s="95" t="s">
        <v>205</v>
      </c>
      <c r="B83" s="76" t="s">
        <v>206</v>
      </c>
      <c r="C83" s="78"/>
      <c r="D83" s="72"/>
    </row>
    <row r="84" spans="1:4" ht="18.75" customHeight="1" x14ac:dyDescent="0.25">
      <c r="A84" s="95" t="s">
        <v>207</v>
      </c>
      <c r="B84" s="76" t="s">
        <v>208</v>
      </c>
      <c r="C84" s="78"/>
      <c r="D84" s="72"/>
    </row>
    <row r="85" spans="1:4" ht="18.75" customHeight="1" x14ac:dyDescent="0.25">
      <c r="A85" s="95" t="s">
        <v>209</v>
      </c>
      <c r="B85" s="76" t="s">
        <v>210</v>
      </c>
      <c r="C85" s="78"/>
      <c r="D85" s="72"/>
    </row>
    <row r="86" spans="1:4" ht="18.75" customHeight="1" x14ac:dyDescent="0.25">
      <c r="A86" s="95" t="s">
        <v>211</v>
      </c>
      <c r="B86" s="76" t="s">
        <v>212</v>
      </c>
      <c r="C86" s="78"/>
      <c r="D86" s="72"/>
    </row>
    <row r="87" spans="1:4" ht="18.75" customHeight="1" x14ac:dyDescent="0.25">
      <c r="A87" s="97" t="s">
        <v>354</v>
      </c>
      <c r="B87" s="74" t="s">
        <v>355</v>
      </c>
      <c r="C87" s="80"/>
      <c r="D87" s="72"/>
    </row>
    <row r="88" spans="1:4" ht="18.75" customHeight="1" x14ac:dyDescent="0.25">
      <c r="A88" s="95" t="s">
        <v>213</v>
      </c>
      <c r="B88" s="76" t="s">
        <v>214</v>
      </c>
      <c r="C88" s="78"/>
      <c r="D88" s="72"/>
    </row>
    <row r="89" spans="1:4" ht="18.75" customHeight="1" x14ac:dyDescent="0.25">
      <c r="A89" s="99"/>
      <c r="B89" s="104" t="s">
        <v>356</v>
      </c>
      <c r="C89" s="105">
        <v>2041119.06</v>
      </c>
      <c r="D89" s="72"/>
    </row>
    <row r="90" spans="1:4" ht="18.75" customHeight="1" x14ac:dyDescent="0.25">
      <c r="A90" s="96">
        <v>2.2999999999999998</v>
      </c>
      <c r="B90" s="82" t="s">
        <v>357</v>
      </c>
      <c r="C90" s="83"/>
      <c r="D90" s="72"/>
    </row>
    <row r="91" spans="1:4" ht="18.75" customHeight="1" x14ac:dyDescent="0.25">
      <c r="A91" s="96" t="s">
        <v>358</v>
      </c>
      <c r="B91" s="82" t="s">
        <v>359</v>
      </c>
      <c r="C91" s="83"/>
      <c r="D91" s="72"/>
    </row>
    <row r="92" spans="1:4" ht="18.75" customHeight="1" x14ac:dyDescent="0.25">
      <c r="A92" s="95" t="s">
        <v>215</v>
      </c>
      <c r="B92" s="76" t="s">
        <v>216</v>
      </c>
      <c r="C92" s="84"/>
      <c r="D92" s="72"/>
    </row>
    <row r="93" spans="1:4" ht="18.75" customHeight="1" x14ac:dyDescent="0.25">
      <c r="A93" s="95" t="s">
        <v>217</v>
      </c>
      <c r="B93" s="76" t="s">
        <v>218</v>
      </c>
      <c r="C93" s="78"/>
      <c r="D93" s="72"/>
    </row>
    <row r="94" spans="1:4" ht="18.75" customHeight="1" x14ac:dyDescent="0.25">
      <c r="A94" s="95" t="s">
        <v>360</v>
      </c>
      <c r="B94" s="76" t="s">
        <v>361</v>
      </c>
      <c r="C94" s="78"/>
      <c r="D94" s="72"/>
    </row>
    <row r="95" spans="1:4" ht="18.75" customHeight="1" x14ac:dyDescent="0.25">
      <c r="A95" s="97" t="s">
        <v>362</v>
      </c>
      <c r="B95" s="74" t="s">
        <v>363</v>
      </c>
      <c r="C95" s="80"/>
      <c r="D95" s="72"/>
    </row>
    <row r="96" spans="1:4" ht="18.75" customHeight="1" x14ac:dyDescent="0.25">
      <c r="A96" s="95" t="s">
        <v>364</v>
      </c>
      <c r="B96" s="76" t="s">
        <v>365</v>
      </c>
      <c r="C96" s="78"/>
      <c r="D96" s="72"/>
    </row>
    <row r="97" spans="1:4" ht="18.75" customHeight="1" x14ac:dyDescent="0.25">
      <c r="A97" s="95" t="s">
        <v>366</v>
      </c>
      <c r="B97" s="76" t="s">
        <v>367</v>
      </c>
      <c r="C97" s="78"/>
      <c r="D97" s="72"/>
    </row>
    <row r="98" spans="1:4" ht="18.75" customHeight="1" x14ac:dyDescent="0.25">
      <c r="A98" s="95" t="s">
        <v>219</v>
      </c>
      <c r="B98" s="76" t="s">
        <v>220</v>
      </c>
      <c r="C98" s="78"/>
      <c r="D98" s="72"/>
    </row>
    <row r="99" spans="1:4" ht="18.75" customHeight="1" x14ac:dyDescent="0.25">
      <c r="A99" s="95" t="s">
        <v>221</v>
      </c>
      <c r="B99" s="76" t="s">
        <v>222</v>
      </c>
      <c r="C99" s="78"/>
      <c r="D99" s="72"/>
    </row>
    <row r="100" spans="1:4" ht="18.75" customHeight="1" x14ac:dyDescent="0.25">
      <c r="A100" s="97" t="s">
        <v>368</v>
      </c>
      <c r="B100" s="74" t="s">
        <v>369</v>
      </c>
      <c r="C100" s="80"/>
      <c r="D100" s="72"/>
    </row>
    <row r="101" spans="1:4" ht="18.75" customHeight="1" x14ac:dyDescent="0.25">
      <c r="A101" s="95" t="s">
        <v>223</v>
      </c>
      <c r="B101" s="76" t="s">
        <v>224</v>
      </c>
      <c r="C101" s="78"/>
      <c r="D101" s="72"/>
    </row>
    <row r="102" spans="1:4" ht="18.75" customHeight="1" x14ac:dyDescent="0.25">
      <c r="A102" s="95" t="s">
        <v>225</v>
      </c>
      <c r="B102" s="76" t="s">
        <v>226</v>
      </c>
      <c r="C102" s="78"/>
      <c r="D102" s="72"/>
    </row>
    <row r="103" spans="1:4" ht="18.75" customHeight="1" x14ac:dyDescent="0.25">
      <c r="A103" s="95" t="s">
        <v>227</v>
      </c>
      <c r="B103" s="76" t="s">
        <v>228</v>
      </c>
      <c r="C103" s="78"/>
      <c r="D103" s="72"/>
    </row>
    <row r="104" spans="1:4" ht="18.75" customHeight="1" x14ac:dyDescent="0.25">
      <c r="A104" s="95" t="s">
        <v>229</v>
      </c>
      <c r="B104" s="76" t="s">
        <v>230</v>
      </c>
      <c r="C104" s="78"/>
      <c r="D104" s="72"/>
    </row>
    <row r="105" spans="1:4" ht="18.75" customHeight="1" x14ac:dyDescent="0.25">
      <c r="A105" s="95" t="s">
        <v>231</v>
      </c>
      <c r="B105" s="76" t="s">
        <v>232</v>
      </c>
      <c r="C105" s="78"/>
      <c r="D105" s="72"/>
    </row>
    <row r="106" spans="1:4" ht="18.75" customHeight="1" x14ac:dyDescent="0.25">
      <c r="A106" s="97" t="s">
        <v>370</v>
      </c>
      <c r="B106" s="74" t="s">
        <v>371</v>
      </c>
      <c r="C106" s="80"/>
      <c r="D106" s="72"/>
    </row>
    <row r="107" spans="1:4" ht="18.75" customHeight="1" x14ac:dyDescent="0.25">
      <c r="A107" s="95" t="s">
        <v>233</v>
      </c>
      <c r="B107" s="79" t="s">
        <v>234</v>
      </c>
      <c r="C107" s="78"/>
      <c r="D107" s="72"/>
    </row>
    <row r="108" spans="1:4" ht="18.75" customHeight="1" x14ac:dyDescent="0.25">
      <c r="A108" s="97" t="s">
        <v>372</v>
      </c>
      <c r="B108" s="74" t="s">
        <v>373</v>
      </c>
      <c r="C108" s="80"/>
      <c r="D108" s="72"/>
    </row>
    <row r="109" spans="1:4" ht="18.75" customHeight="1" x14ac:dyDescent="0.25">
      <c r="A109" s="95" t="s">
        <v>235</v>
      </c>
      <c r="B109" s="76" t="s">
        <v>236</v>
      </c>
      <c r="C109" s="78"/>
      <c r="D109" s="72"/>
    </row>
    <row r="110" spans="1:4" ht="18.75" customHeight="1" x14ac:dyDescent="0.25">
      <c r="A110" s="95" t="s">
        <v>237</v>
      </c>
      <c r="B110" s="76" t="s">
        <v>238</v>
      </c>
      <c r="C110" s="78"/>
      <c r="D110" s="72"/>
    </row>
    <row r="111" spans="1:4" ht="18.75" customHeight="1" x14ac:dyDescent="0.25">
      <c r="A111" s="95" t="s">
        <v>239</v>
      </c>
      <c r="B111" s="76" t="s">
        <v>240</v>
      </c>
      <c r="C111" s="78"/>
      <c r="D111" s="72"/>
    </row>
    <row r="112" spans="1:4" ht="18.75" customHeight="1" x14ac:dyDescent="0.25">
      <c r="A112" s="95" t="s">
        <v>241</v>
      </c>
      <c r="B112" s="76" t="s">
        <v>242</v>
      </c>
      <c r="C112" s="78"/>
      <c r="D112" s="72"/>
    </row>
    <row r="113" spans="1:4" ht="18.75" customHeight="1" x14ac:dyDescent="0.25">
      <c r="A113" s="95" t="s">
        <v>243</v>
      </c>
      <c r="B113" s="76" t="s">
        <v>244</v>
      </c>
      <c r="C113" s="78"/>
      <c r="D113" s="72"/>
    </row>
    <row r="114" spans="1:4" ht="18.75" customHeight="1" x14ac:dyDescent="0.25">
      <c r="A114" s="97" t="s">
        <v>374</v>
      </c>
      <c r="B114" s="74" t="s">
        <v>375</v>
      </c>
      <c r="C114" s="80"/>
      <c r="D114" s="72"/>
    </row>
    <row r="115" spans="1:4" ht="18.75" customHeight="1" x14ac:dyDescent="0.25">
      <c r="A115" s="95" t="s">
        <v>245</v>
      </c>
      <c r="B115" s="76" t="s">
        <v>246</v>
      </c>
      <c r="C115" s="78"/>
      <c r="D115" s="72"/>
    </row>
    <row r="116" spans="1:4" ht="18.75" customHeight="1" x14ac:dyDescent="0.25">
      <c r="A116" s="95" t="s">
        <v>247</v>
      </c>
      <c r="B116" s="76" t="s">
        <v>248</v>
      </c>
      <c r="C116" s="78"/>
      <c r="D116" s="72"/>
    </row>
    <row r="117" spans="1:4" ht="18.75" customHeight="1" x14ac:dyDescent="0.25">
      <c r="A117" s="95" t="s">
        <v>249</v>
      </c>
      <c r="B117" s="76" t="s">
        <v>250</v>
      </c>
      <c r="C117" s="78"/>
      <c r="D117" s="72"/>
    </row>
    <row r="118" spans="1:4" ht="18.75" customHeight="1" x14ac:dyDescent="0.25">
      <c r="A118" s="95" t="s">
        <v>251</v>
      </c>
      <c r="B118" s="76" t="s">
        <v>252</v>
      </c>
      <c r="C118" s="78"/>
      <c r="D118" s="72"/>
    </row>
    <row r="119" spans="1:4" ht="18.75" customHeight="1" x14ac:dyDescent="0.25">
      <c r="A119" s="95" t="s">
        <v>253</v>
      </c>
      <c r="B119" s="76" t="s">
        <v>254</v>
      </c>
      <c r="C119" s="78"/>
      <c r="D119" s="72"/>
    </row>
    <row r="120" spans="1:4" ht="18.75" customHeight="1" x14ac:dyDescent="0.25">
      <c r="A120" s="95" t="s">
        <v>255</v>
      </c>
      <c r="B120" s="76" t="s">
        <v>256</v>
      </c>
      <c r="C120" s="78"/>
      <c r="D120" s="72"/>
    </row>
    <row r="121" spans="1:4" ht="18.75" customHeight="1" x14ac:dyDescent="0.25">
      <c r="A121" s="95" t="s">
        <v>376</v>
      </c>
      <c r="B121" s="76" t="s">
        <v>377</v>
      </c>
      <c r="C121" s="78"/>
      <c r="D121" s="72"/>
    </row>
    <row r="122" spans="1:4" ht="18.75" customHeight="1" x14ac:dyDescent="0.25">
      <c r="A122" s="95" t="s">
        <v>378</v>
      </c>
      <c r="B122" s="76" t="s">
        <v>379</v>
      </c>
      <c r="C122" s="78"/>
      <c r="D122" s="72"/>
    </row>
    <row r="123" spans="1:4" ht="18.75" customHeight="1" x14ac:dyDescent="0.25">
      <c r="A123" s="95" t="s">
        <v>257</v>
      </c>
      <c r="B123" s="76" t="s">
        <v>258</v>
      </c>
      <c r="C123" s="78"/>
      <c r="D123" s="72"/>
    </row>
    <row r="124" spans="1:4" ht="18.75" customHeight="1" x14ac:dyDescent="0.25">
      <c r="A124" s="95" t="s">
        <v>380</v>
      </c>
      <c r="B124" s="76" t="s">
        <v>381</v>
      </c>
      <c r="C124" s="78"/>
      <c r="D124" s="72"/>
    </row>
    <row r="125" spans="1:4" ht="18.75" customHeight="1" x14ac:dyDescent="0.25">
      <c r="A125" s="95" t="s">
        <v>259</v>
      </c>
      <c r="B125" s="76" t="s">
        <v>382</v>
      </c>
      <c r="C125" s="78"/>
      <c r="D125" s="72"/>
    </row>
    <row r="126" spans="1:4" ht="18.75" customHeight="1" x14ac:dyDescent="0.25">
      <c r="A126" s="97" t="s">
        <v>383</v>
      </c>
      <c r="B126" s="74" t="s">
        <v>384</v>
      </c>
      <c r="C126" s="80"/>
      <c r="D126" s="72"/>
    </row>
    <row r="127" spans="1:4" ht="18.75" customHeight="1" x14ac:dyDescent="0.25">
      <c r="A127" s="95" t="s">
        <v>261</v>
      </c>
      <c r="B127" s="76" t="s">
        <v>262</v>
      </c>
      <c r="C127" s="77">
        <v>479407</v>
      </c>
      <c r="D127" s="72"/>
    </row>
    <row r="128" spans="1:4" ht="18.75" customHeight="1" x14ac:dyDescent="0.25">
      <c r="A128" s="95" t="s">
        <v>263</v>
      </c>
      <c r="B128" s="76" t="s">
        <v>264</v>
      </c>
      <c r="C128" s="78"/>
      <c r="D128" s="72"/>
    </row>
    <row r="129" spans="1:4" ht="18.75" customHeight="1" x14ac:dyDescent="0.25">
      <c r="A129" s="95" t="s">
        <v>385</v>
      </c>
      <c r="B129" s="76" t="s">
        <v>386</v>
      </c>
      <c r="C129" s="78"/>
      <c r="D129" s="72"/>
    </row>
    <row r="130" spans="1:4" ht="18.75" customHeight="1" x14ac:dyDescent="0.25">
      <c r="A130" s="95" t="s">
        <v>387</v>
      </c>
      <c r="B130" s="76" t="s">
        <v>388</v>
      </c>
      <c r="C130" s="78"/>
      <c r="D130" s="72"/>
    </row>
    <row r="131" spans="1:4" ht="18.75" customHeight="1" x14ac:dyDescent="0.25">
      <c r="A131" s="95" t="s">
        <v>389</v>
      </c>
      <c r="B131" s="76" t="s">
        <v>390</v>
      </c>
      <c r="C131" s="78"/>
      <c r="D131" s="72"/>
    </row>
    <row r="132" spans="1:4" ht="18.75" customHeight="1" x14ac:dyDescent="0.25">
      <c r="A132" s="95" t="s">
        <v>391</v>
      </c>
      <c r="B132" s="76" t="s">
        <v>392</v>
      </c>
      <c r="C132" s="78"/>
      <c r="D132" s="72"/>
    </row>
    <row r="133" spans="1:4" ht="18.75" customHeight="1" x14ac:dyDescent="0.25">
      <c r="A133" s="95" t="s">
        <v>393</v>
      </c>
      <c r="B133" s="76" t="s">
        <v>394</v>
      </c>
      <c r="C133" s="78"/>
      <c r="D133" s="72"/>
    </row>
    <row r="134" spans="1:4" ht="18.75" customHeight="1" x14ac:dyDescent="0.25">
      <c r="A134" s="95" t="s">
        <v>395</v>
      </c>
      <c r="B134" s="76" t="s">
        <v>396</v>
      </c>
      <c r="C134" s="78"/>
      <c r="D134" s="72"/>
    </row>
    <row r="135" spans="1:4" ht="18.75" customHeight="1" x14ac:dyDescent="0.25">
      <c r="A135" s="95" t="s">
        <v>397</v>
      </c>
      <c r="B135" s="76" t="s">
        <v>398</v>
      </c>
      <c r="C135" s="78"/>
      <c r="D135" s="72"/>
    </row>
    <row r="136" spans="1:4" ht="18.75" customHeight="1" x14ac:dyDescent="0.25">
      <c r="A136" s="95" t="s">
        <v>399</v>
      </c>
      <c r="B136" s="76" t="s">
        <v>400</v>
      </c>
      <c r="C136" s="78"/>
      <c r="D136" s="72"/>
    </row>
    <row r="137" spans="1:4" ht="18.75" customHeight="1" x14ac:dyDescent="0.25">
      <c r="A137" s="97" t="s">
        <v>401</v>
      </c>
      <c r="B137" s="74" t="s">
        <v>402</v>
      </c>
      <c r="C137" s="80"/>
      <c r="D137" s="72"/>
    </row>
    <row r="138" spans="1:4" ht="18.75" customHeight="1" x14ac:dyDescent="0.25">
      <c r="A138" s="95" t="s">
        <v>265</v>
      </c>
      <c r="B138" s="76" t="s">
        <v>266</v>
      </c>
      <c r="C138" s="78"/>
      <c r="D138" s="72"/>
    </row>
    <row r="139" spans="1:4" ht="18.75" customHeight="1" x14ac:dyDescent="0.25">
      <c r="A139" s="95" t="s">
        <v>267</v>
      </c>
      <c r="B139" s="79" t="s">
        <v>268</v>
      </c>
      <c r="C139" s="78"/>
      <c r="D139" s="72"/>
    </row>
    <row r="140" spans="1:4" ht="18.75" customHeight="1" x14ac:dyDescent="0.25">
      <c r="A140" s="95" t="s">
        <v>403</v>
      </c>
      <c r="B140" s="79" t="s">
        <v>404</v>
      </c>
      <c r="C140" s="78"/>
      <c r="D140" s="72"/>
    </row>
    <row r="141" spans="1:4" ht="18.75" customHeight="1" x14ac:dyDescent="0.25">
      <c r="A141" s="95" t="s">
        <v>405</v>
      </c>
      <c r="B141" s="79" t="s">
        <v>406</v>
      </c>
      <c r="C141" s="78"/>
      <c r="D141" s="72"/>
    </row>
    <row r="142" spans="1:4" ht="18.75" customHeight="1" x14ac:dyDescent="0.25">
      <c r="A142" s="95" t="s">
        <v>269</v>
      </c>
      <c r="B142" s="79" t="s">
        <v>270</v>
      </c>
      <c r="C142" s="78"/>
      <c r="D142" s="72"/>
    </row>
    <row r="143" spans="1:4" ht="18.75" customHeight="1" x14ac:dyDescent="0.25">
      <c r="A143" s="95" t="s">
        <v>271</v>
      </c>
      <c r="B143" s="76" t="s">
        <v>272</v>
      </c>
      <c r="C143" s="78"/>
      <c r="D143" s="72"/>
    </row>
    <row r="144" spans="1:4" ht="18.75" customHeight="1" x14ac:dyDescent="0.25">
      <c r="A144" s="95" t="s">
        <v>273</v>
      </c>
      <c r="B144" s="76" t="s">
        <v>274</v>
      </c>
      <c r="C144" s="78"/>
      <c r="D144" s="72"/>
    </row>
    <row r="145" spans="1:4" ht="18.75" customHeight="1" x14ac:dyDescent="0.25">
      <c r="A145" s="95" t="s">
        <v>407</v>
      </c>
      <c r="B145" s="76" t="s">
        <v>408</v>
      </c>
      <c r="C145" s="78"/>
      <c r="D145" s="72"/>
    </row>
    <row r="146" spans="1:4" ht="18.75" customHeight="1" x14ac:dyDescent="0.25">
      <c r="A146" s="95" t="s">
        <v>275</v>
      </c>
      <c r="B146" s="76" t="s">
        <v>276</v>
      </c>
      <c r="C146" s="78"/>
      <c r="D146" s="72"/>
    </row>
    <row r="147" spans="1:4" ht="18.75" customHeight="1" x14ac:dyDescent="0.25">
      <c r="A147" s="95" t="s">
        <v>409</v>
      </c>
      <c r="B147" s="76" t="s">
        <v>410</v>
      </c>
      <c r="C147" s="78"/>
      <c r="D147" s="72"/>
    </row>
    <row r="148" spans="1:4" ht="18.75" customHeight="1" x14ac:dyDescent="0.25">
      <c r="A148" s="95" t="s">
        <v>411</v>
      </c>
      <c r="B148" s="76" t="s">
        <v>412</v>
      </c>
      <c r="C148" s="78"/>
      <c r="D148" s="72"/>
    </row>
    <row r="149" spans="1:4" ht="18.75" customHeight="1" x14ac:dyDescent="0.25">
      <c r="A149" s="99"/>
      <c r="B149" s="104" t="s">
        <v>413</v>
      </c>
      <c r="C149" s="105">
        <v>479407</v>
      </c>
      <c r="D149" s="72"/>
    </row>
    <row r="150" spans="1:4" ht="18.75" customHeight="1" x14ac:dyDescent="0.25">
      <c r="A150" s="97">
        <v>2.4</v>
      </c>
      <c r="B150" s="82" t="s">
        <v>414</v>
      </c>
      <c r="C150" s="83"/>
      <c r="D150" s="72"/>
    </row>
    <row r="151" spans="1:4" ht="18.75" customHeight="1" x14ac:dyDescent="0.25">
      <c r="A151" s="96" t="s">
        <v>415</v>
      </c>
      <c r="B151" s="82" t="s">
        <v>416</v>
      </c>
      <c r="C151" s="83"/>
      <c r="D151" s="72"/>
    </row>
    <row r="152" spans="1:4" ht="18.75" customHeight="1" x14ac:dyDescent="0.25">
      <c r="A152" s="95" t="s">
        <v>277</v>
      </c>
      <c r="B152" s="85" t="s">
        <v>278</v>
      </c>
      <c r="C152" s="78"/>
      <c r="D152" s="72"/>
    </row>
    <row r="153" spans="1:4" ht="18.75" customHeight="1" x14ac:dyDescent="0.25">
      <c r="A153" s="95" t="s">
        <v>279</v>
      </c>
      <c r="B153" s="85" t="s">
        <v>280</v>
      </c>
      <c r="C153" s="78"/>
      <c r="D153" s="72"/>
    </row>
    <row r="154" spans="1:4" ht="18.75" customHeight="1" x14ac:dyDescent="0.25">
      <c r="A154" s="97"/>
      <c r="B154" s="82" t="s">
        <v>417</v>
      </c>
      <c r="C154" s="83">
        <v>0</v>
      </c>
      <c r="D154" s="72"/>
    </row>
    <row r="155" spans="1:4" ht="18.75" customHeight="1" x14ac:dyDescent="0.25">
      <c r="A155" s="97">
        <v>2.6</v>
      </c>
      <c r="B155" s="82" t="s">
        <v>418</v>
      </c>
      <c r="C155" s="83"/>
      <c r="D155" s="72"/>
    </row>
    <row r="156" spans="1:4" ht="18.75" customHeight="1" x14ac:dyDescent="0.25">
      <c r="A156" s="97" t="s">
        <v>419</v>
      </c>
      <c r="B156" s="82" t="s">
        <v>282</v>
      </c>
      <c r="C156" s="83"/>
      <c r="D156" s="72"/>
    </row>
    <row r="157" spans="1:4" ht="18.75" customHeight="1" x14ac:dyDescent="0.25">
      <c r="A157" s="95" t="s">
        <v>281</v>
      </c>
      <c r="B157" s="85" t="s">
        <v>282</v>
      </c>
      <c r="C157" s="78"/>
      <c r="D157" s="72"/>
    </row>
    <row r="158" spans="1:4" ht="18.75" customHeight="1" x14ac:dyDescent="0.25">
      <c r="A158" s="95" t="s">
        <v>283</v>
      </c>
      <c r="B158" s="85" t="s">
        <v>284</v>
      </c>
      <c r="C158" s="78"/>
      <c r="D158" s="72"/>
    </row>
    <row r="159" spans="1:4" ht="18.75" customHeight="1" x14ac:dyDescent="0.25">
      <c r="A159" s="95" t="s">
        <v>285</v>
      </c>
      <c r="B159" s="85" t="s">
        <v>286</v>
      </c>
      <c r="C159" s="78"/>
      <c r="D159" s="72"/>
    </row>
    <row r="160" spans="1:4" ht="18.75" customHeight="1" x14ac:dyDescent="0.25">
      <c r="A160" s="95" t="s">
        <v>287</v>
      </c>
      <c r="B160" s="85" t="s">
        <v>288</v>
      </c>
      <c r="C160" s="78"/>
      <c r="D160" s="72"/>
    </row>
    <row r="161" spans="1:4" ht="18.75" customHeight="1" x14ac:dyDescent="0.25">
      <c r="A161" s="95" t="s">
        <v>420</v>
      </c>
      <c r="B161" s="85"/>
      <c r="C161" s="78"/>
      <c r="D161" s="72"/>
    </row>
    <row r="162" spans="1:4" ht="18.75" customHeight="1" x14ac:dyDescent="0.25">
      <c r="A162" s="95" t="s">
        <v>421</v>
      </c>
      <c r="B162" s="85" t="s">
        <v>422</v>
      </c>
      <c r="C162" s="78"/>
      <c r="D162" s="72"/>
    </row>
    <row r="163" spans="1:4" ht="18.75" customHeight="1" x14ac:dyDescent="0.25">
      <c r="A163" s="97" t="s">
        <v>420</v>
      </c>
      <c r="B163" s="74" t="s">
        <v>423</v>
      </c>
      <c r="C163" s="80"/>
      <c r="D163" s="72"/>
    </row>
    <row r="164" spans="1:4" ht="18.75" customHeight="1" x14ac:dyDescent="0.25">
      <c r="A164" s="95" t="s">
        <v>289</v>
      </c>
      <c r="B164" s="85" t="s">
        <v>290</v>
      </c>
      <c r="C164" s="78"/>
      <c r="D164" s="72"/>
    </row>
    <row r="165" spans="1:4" ht="18.75" customHeight="1" x14ac:dyDescent="0.25">
      <c r="A165" s="97" t="s">
        <v>424</v>
      </c>
      <c r="B165" s="74" t="s">
        <v>425</v>
      </c>
      <c r="C165" s="80"/>
      <c r="D165" s="72"/>
    </row>
    <row r="166" spans="1:4" ht="18.75" customHeight="1" x14ac:dyDescent="0.25">
      <c r="A166" s="95" t="s">
        <v>291</v>
      </c>
      <c r="B166" s="85" t="s">
        <v>292</v>
      </c>
      <c r="C166" s="78"/>
      <c r="D166" s="72"/>
    </row>
    <row r="167" spans="1:4" ht="18.75" customHeight="1" x14ac:dyDescent="0.25">
      <c r="A167" s="106"/>
      <c r="B167" s="104" t="s">
        <v>426</v>
      </c>
      <c r="C167" s="107">
        <v>0</v>
      </c>
      <c r="D167" s="72"/>
    </row>
    <row r="168" spans="1:4" ht="18.75" customHeight="1" thickBot="1" x14ac:dyDescent="0.3">
      <c r="A168" s="108"/>
      <c r="B168" s="109" t="s">
        <v>427</v>
      </c>
      <c r="C168" s="110">
        <v>12839120.189999999</v>
      </c>
      <c r="D168" s="72"/>
    </row>
    <row r="169" spans="1:4" ht="18.75" customHeight="1" thickTop="1" x14ac:dyDescent="0.25">
      <c r="A169" s="92"/>
      <c r="B169" s="86"/>
      <c r="C169" s="72"/>
      <c r="D169" s="72"/>
    </row>
    <row r="170" spans="1:4" ht="18.75" customHeight="1" x14ac:dyDescent="0.2">
      <c r="A170" s="92"/>
      <c r="B170" s="72"/>
      <c r="C170" s="72"/>
      <c r="D170" s="72"/>
    </row>
    <row r="171" spans="1:4" ht="18.75" customHeight="1" x14ac:dyDescent="0.2">
      <c r="A171" s="92"/>
      <c r="B171" s="72"/>
      <c r="C171" s="72"/>
      <c r="D171" s="72"/>
    </row>
    <row r="172" spans="1:4" ht="18.75" customHeight="1" x14ac:dyDescent="0.2">
      <c r="A172" s="87" t="s">
        <v>428</v>
      </c>
      <c r="B172" s="88"/>
      <c r="C172" s="72"/>
      <c r="D172" s="72"/>
    </row>
    <row r="173" spans="1:4" ht="18.75" customHeight="1" x14ac:dyDescent="0.2">
      <c r="A173" s="89" t="s">
        <v>429</v>
      </c>
      <c r="B173" s="89"/>
      <c r="C173" s="72"/>
      <c r="D173" s="72"/>
    </row>
    <row r="174" spans="1:4" ht="18.75" customHeight="1" x14ac:dyDescent="0.2">
      <c r="A174" s="88" t="s">
        <v>430</v>
      </c>
      <c r="B174" s="88"/>
      <c r="C174" s="72"/>
      <c r="D174" s="72"/>
    </row>
    <row r="175" spans="1:4" ht="18.75" customHeight="1" x14ac:dyDescent="0.2">
      <c r="A175" s="88" t="s">
        <v>431</v>
      </c>
      <c r="B175" s="88"/>
      <c r="C175" s="72"/>
      <c r="D175" s="72"/>
    </row>
    <row r="176" spans="1:4" ht="18.75" customHeight="1" x14ac:dyDescent="0.2">
      <c r="A176" s="92"/>
      <c r="B176" s="72"/>
      <c r="C176" s="72"/>
      <c r="D176" s="72"/>
    </row>
    <row r="177" spans="1:4" ht="18.75" customHeight="1" x14ac:dyDescent="0.2">
      <c r="A177" s="92"/>
      <c r="B177" s="72"/>
      <c r="C177" s="72"/>
      <c r="D177" s="72"/>
    </row>
    <row r="178" spans="1:4" ht="18.75" customHeight="1" x14ac:dyDescent="0.2">
      <c r="A178" s="92"/>
      <c r="B178" s="72"/>
      <c r="C178" s="72"/>
      <c r="D178" s="72"/>
    </row>
    <row r="179" spans="1:4" ht="18.75" customHeight="1" x14ac:dyDescent="0.2">
      <c r="A179" s="92"/>
      <c r="B179" s="72"/>
      <c r="C179" s="72"/>
      <c r="D179" s="72"/>
    </row>
    <row r="180" spans="1:4" ht="18.75" customHeight="1" x14ac:dyDescent="0.2">
      <c r="A180" s="92"/>
      <c r="B180" s="72"/>
      <c r="C180" s="72"/>
      <c r="D180" s="72"/>
    </row>
    <row r="181" spans="1:4" ht="18.75" customHeight="1" x14ac:dyDescent="0.2">
      <c r="A181" s="92"/>
      <c r="B181" s="72"/>
      <c r="C181" s="72"/>
      <c r="D181" s="72"/>
    </row>
    <row r="182" spans="1:4" ht="18.75" customHeight="1" x14ac:dyDescent="0.2">
      <c r="A182" s="92"/>
      <c r="B182" s="72"/>
      <c r="C182" s="72"/>
      <c r="D182" s="72"/>
    </row>
    <row r="183" spans="1:4" ht="18.75" customHeight="1" x14ac:dyDescent="0.2">
      <c r="A183" s="92"/>
      <c r="B183" s="72"/>
      <c r="C183" s="72"/>
      <c r="D183" s="72"/>
    </row>
    <row r="184" spans="1:4" ht="18.75" customHeight="1" x14ac:dyDescent="0.2">
      <c r="A184" s="92"/>
      <c r="B184" s="72"/>
      <c r="C184" s="72"/>
      <c r="D184" s="72"/>
    </row>
    <row r="185" spans="1:4" ht="18.75" customHeight="1" x14ac:dyDescent="0.2">
      <c r="A185" s="92"/>
      <c r="B185" s="72"/>
      <c r="C185" s="72"/>
      <c r="D185" s="72"/>
    </row>
    <row r="186" spans="1:4" ht="18.75" customHeight="1" x14ac:dyDescent="0.2">
      <c r="A186" s="92"/>
      <c r="B186" s="72"/>
      <c r="C186" s="72"/>
      <c r="D186" s="72"/>
    </row>
    <row r="187" spans="1:4" ht="18.75" customHeight="1" x14ac:dyDescent="0.2">
      <c r="A187" s="92"/>
      <c r="B187" s="72"/>
      <c r="C187" s="72"/>
      <c r="D187" s="72"/>
    </row>
    <row r="188" spans="1:4" ht="18.75" customHeight="1" x14ac:dyDescent="0.2">
      <c r="A188" s="92"/>
      <c r="B188" s="72"/>
      <c r="C188" s="72"/>
      <c r="D188" s="72"/>
    </row>
    <row r="189" spans="1:4" ht="18.75" customHeight="1" x14ac:dyDescent="0.2">
      <c r="A189" s="92"/>
      <c r="B189" s="72"/>
      <c r="C189" s="72"/>
      <c r="D189" s="72"/>
    </row>
    <row r="190" spans="1:4" ht="18.75" customHeight="1" x14ac:dyDescent="0.2">
      <c r="A190" s="92"/>
      <c r="B190" s="72"/>
      <c r="C190" s="72"/>
      <c r="D190" s="72"/>
    </row>
    <row r="191" spans="1:4" ht="18.75" customHeight="1" x14ac:dyDescent="0.2">
      <c r="A191" s="92"/>
      <c r="B191" s="72"/>
      <c r="C191" s="72"/>
      <c r="D191" s="72"/>
    </row>
    <row r="192" spans="1:4" ht="18.75" customHeight="1" x14ac:dyDescent="0.2">
      <c r="A192" s="92"/>
      <c r="B192" s="72"/>
      <c r="C192" s="72"/>
      <c r="D192" s="72"/>
    </row>
    <row r="193" spans="1:4" ht="18.75" customHeight="1" x14ac:dyDescent="0.2">
      <c r="A193" s="92"/>
      <c r="B193" s="72"/>
      <c r="C193" s="72"/>
      <c r="D193" s="72"/>
    </row>
    <row r="194" spans="1:4" ht="18.75" customHeight="1" x14ac:dyDescent="0.2">
      <c r="A194" s="92"/>
      <c r="B194" s="72"/>
      <c r="C194" s="72"/>
      <c r="D194" s="72"/>
    </row>
    <row r="195" spans="1:4" ht="18.75" customHeight="1" x14ac:dyDescent="0.2">
      <c r="A195" s="92"/>
      <c r="B195" s="72"/>
      <c r="C195" s="72"/>
      <c r="D195" s="72"/>
    </row>
    <row r="196" spans="1:4" ht="18.75" customHeight="1" x14ac:dyDescent="0.2">
      <c r="A196" s="92"/>
      <c r="B196" s="72"/>
      <c r="C196" s="72"/>
      <c r="D196" s="72"/>
    </row>
    <row r="197" spans="1:4" ht="18.75" customHeight="1" x14ac:dyDescent="0.2">
      <c r="A197" s="92"/>
      <c r="B197" s="72"/>
      <c r="C197" s="72"/>
      <c r="D197" s="72"/>
    </row>
    <row r="198" spans="1:4" ht="18.75" customHeight="1" x14ac:dyDescent="0.2">
      <c r="A198" s="92"/>
      <c r="B198" s="72"/>
      <c r="C198" s="72"/>
      <c r="D198" s="72"/>
    </row>
    <row r="199" spans="1:4" ht="18.75" customHeight="1" x14ac:dyDescent="0.2">
      <c r="A199" s="92"/>
      <c r="B199" s="72"/>
      <c r="C199" s="72"/>
      <c r="D199" s="72"/>
    </row>
    <row r="200" spans="1:4" ht="18.75" customHeight="1" x14ac:dyDescent="0.2">
      <c r="A200" s="92"/>
      <c r="B200" s="72"/>
      <c r="C200" s="72"/>
      <c r="D200" s="72"/>
    </row>
    <row r="201" spans="1:4" ht="18.75" customHeight="1" x14ac:dyDescent="0.2">
      <c r="A201" s="92"/>
      <c r="B201" s="72"/>
      <c r="C201" s="72"/>
      <c r="D201" s="72"/>
    </row>
    <row r="202" spans="1:4" ht="18.75" customHeight="1" x14ac:dyDescent="0.2">
      <c r="A202" s="92"/>
      <c r="B202" s="72"/>
      <c r="C202" s="72"/>
      <c r="D202" s="72"/>
    </row>
    <row r="203" spans="1:4" ht="18.75" customHeight="1" x14ac:dyDescent="0.2">
      <c r="A203" s="92"/>
      <c r="B203" s="72"/>
      <c r="C203" s="72"/>
      <c r="D203" s="72"/>
    </row>
    <row r="204" spans="1:4" ht="18.75" customHeight="1" x14ac:dyDescent="0.2">
      <c r="A204" s="92"/>
      <c r="B204" s="72"/>
      <c r="C204" s="72"/>
      <c r="D204" s="72"/>
    </row>
    <row r="205" spans="1:4" ht="18.75" customHeight="1" x14ac:dyDescent="0.2">
      <c r="A205" s="92"/>
      <c r="B205" s="72"/>
      <c r="C205" s="72"/>
      <c r="D205" s="72"/>
    </row>
    <row r="206" spans="1:4" ht="18.75" customHeight="1" x14ac:dyDescent="0.2">
      <c r="A206" s="92"/>
      <c r="B206" s="72"/>
      <c r="C206" s="72"/>
      <c r="D206" s="72"/>
    </row>
    <row r="207" spans="1:4" ht="18.75" customHeight="1" x14ac:dyDescent="0.2">
      <c r="A207" s="92"/>
      <c r="B207" s="72"/>
      <c r="C207" s="72"/>
      <c r="D207" s="72"/>
    </row>
    <row r="208" spans="1:4" ht="18.75" customHeight="1" x14ac:dyDescent="0.2">
      <c r="A208" s="92"/>
      <c r="B208" s="72"/>
      <c r="C208" s="72"/>
      <c r="D208" s="72"/>
    </row>
    <row r="209" spans="1:4" ht="18.75" customHeight="1" x14ac:dyDescent="0.2">
      <c r="A209" s="92"/>
      <c r="B209" s="72"/>
      <c r="C209" s="72"/>
      <c r="D209" s="72"/>
    </row>
    <row r="210" spans="1:4" ht="18.75" customHeight="1" x14ac:dyDescent="0.2">
      <c r="A210" s="92"/>
      <c r="B210" s="72"/>
      <c r="C210" s="72"/>
      <c r="D210" s="72"/>
    </row>
    <row r="211" spans="1:4" ht="18.75" customHeight="1" x14ac:dyDescent="0.2">
      <c r="A211" s="92"/>
      <c r="B211" s="72"/>
      <c r="C211" s="72"/>
      <c r="D211" s="72"/>
    </row>
    <row r="212" spans="1:4" ht="18.75" customHeight="1" x14ac:dyDescent="0.2">
      <c r="A212" s="92"/>
      <c r="B212" s="72"/>
      <c r="C212" s="72"/>
      <c r="D212" s="72"/>
    </row>
    <row r="213" spans="1:4" ht="18.75" customHeight="1" x14ac:dyDescent="0.2">
      <c r="A213" s="92"/>
      <c r="B213" s="72"/>
      <c r="C213" s="72"/>
      <c r="D213" s="72"/>
    </row>
    <row r="214" spans="1:4" ht="18.75" customHeight="1" x14ac:dyDescent="0.2">
      <c r="A214" s="92"/>
      <c r="B214" s="72"/>
      <c r="C214" s="72"/>
      <c r="D214" s="72"/>
    </row>
    <row r="215" spans="1:4" ht="18.75" customHeight="1" x14ac:dyDescent="0.2">
      <c r="A215" s="92"/>
      <c r="B215" s="72"/>
      <c r="C215" s="72"/>
      <c r="D215" s="72"/>
    </row>
    <row r="216" spans="1:4" ht="18.75" customHeight="1" x14ac:dyDescent="0.2">
      <c r="A216" s="92"/>
      <c r="B216" s="72"/>
      <c r="C216" s="72"/>
      <c r="D216" s="72"/>
    </row>
    <row r="217" spans="1:4" ht="18.75" customHeight="1" x14ac:dyDescent="0.2">
      <c r="A217" s="92"/>
      <c r="B217" s="72"/>
      <c r="C217" s="72"/>
      <c r="D217" s="72"/>
    </row>
    <row r="218" spans="1:4" ht="18.75" customHeight="1" x14ac:dyDescent="0.2">
      <c r="A218" s="92"/>
      <c r="B218" s="72"/>
      <c r="C218" s="72"/>
      <c r="D218" s="72"/>
    </row>
    <row r="219" spans="1:4" ht="18.75" customHeight="1" x14ac:dyDescent="0.2">
      <c r="A219" s="92"/>
      <c r="B219" s="72"/>
      <c r="C219" s="72"/>
      <c r="D219" s="72"/>
    </row>
    <row r="220" spans="1:4" ht="18.75" customHeight="1" x14ac:dyDescent="0.2">
      <c r="A220" s="92"/>
      <c r="B220" s="72"/>
      <c r="C220" s="72"/>
      <c r="D220" s="72"/>
    </row>
    <row r="221" spans="1:4" ht="18.75" customHeight="1" x14ac:dyDescent="0.2">
      <c r="A221" s="92"/>
      <c r="B221" s="72"/>
      <c r="C221" s="72"/>
      <c r="D221" s="72"/>
    </row>
    <row r="222" spans="1:4" ht="18.75" customHeight="1" x14ac:dyDescent="0.2">
      <c r="A222" s="92"/>
      <c r="B222" s="72"/>
      <c r="C222" s="72"/>
      <c r="D222" s="72"/>
    </row>
    <row r="223" spans="1:4" ht="18.75" customHeight="1" x14ac:dyDescent="0.2">
      <c r="A223" s="92"/>
      <c r="B223" s="72"/>
      <c r="C223" s="72"/>
      <c r="D223" s="72"/>
    </row>
    <row r="224" spans="1:4" ht="18.75" customHeight="1" x14ac:dyDescent="0.2">
      <c r="A224" s="92"/>
      <c r="B224" s="72"/>
      <c r="C224" s="72"/>
      <c r="D224" s="72"/>
    </row>
    <row r="225" spans="1:4" ht="18.75" customHeight="1" x14ac:dyDescent="0.2">
      <c r="A225" s="92"/>
      <c r="B225" s="72"/>
      <c r="C225" s="72"/>
      <c r="D225" s="72"/>
    </row>
    <row r="226" spans="1:4" ht="18.75" customHeight="1" x14ac:dyDescent="0.2">
      <c r="A226" s="92"/>
      <c r="B226" s="72"/>
      <c r="C226" s="72"/>
      <c r="D226" s="72"/>
    </row>
    <row r="227" spans="1:4" ht="18.75" customHeight="1" x14ac:dyDescent="0.2">
      <c r="A227" s="92"/>
      <c r="B227" s="72"/>
      <c r="C227" s="72"/>
      <c r="D227" s="72"/>
    </row>
    <row r="228" spans="1:4" ht="18.75" customHeight="1" x14ac:dyDescent="0.2">
      <c r="A228" s="92"/>
      <c r="B228" s="72"/>
      <c r="C228" s="72"/>
      <c r="D228" s="72"/>
    </row>
    <row r="229" spans="1:4" ht="18.75" customHeight="1" x14ac:dyDescent="0.2">
      <c r="A229" s="92"/>
      <c r="B229" s="72"/>
      <c r="C229" s="72"/>
      <c r="D229" s="72"/>
    </row>
    <row r="230" spans="1:4" ht="18.75" customHeight="1" x14ac:dyDescent="0.2">
      <c r="A230" s="92"/>
      <c r="B230" s="72"/>
      <c r="C230" s="72"/>
      <c r="D230" s="72"/>
    </row>
    <row r="231" spans="1:4" ht="18.75" customHeight="1" x14ac:dyDescent="0.2">
      <c r="A231" s="92"/>
      <c r="B231" s="72"/>
      <c r="C231" s="72"/>
      <c r="D231" s="72"/>
    </row>
    <row r="232" spans="1:4" ht="18.75" customHeight="1" x14ac:dyDescent="0.2">
      <c r="A232" s="92"/>
      <c r="B232" s="72"/>
      <c r="C232" s="72"/>
      <c r="D232" s="72"/>
    </row>
    <row r="233" spans="1:4" ht="18.75" customHeight="1" x14ac:dyDescent="0.2">
      <c r="A233" s="92"/>
      <c r="B233" s="72"/>
      <c r="C233" s="72"/>
      <c r="D233" s="72"/>
    </row>
    <row r="234" spans="1:4" ht="18.75" customHeight="1" x14ac:dyDescent="0.2">
      <c r="A234" s="92"/>
      <c r="B234" s="72"/>
      <c r="C234" s="72"/>
      <c r="D234" s="72"/>
    </row>
    <row r="235" spans="1:4" ht="18.75" customHeight="1" x14ac:dyDescent="0.2">
      <c r="A235" s="92"/>
      <c r="B235" s="72"/>
      <c r="C235" s="72"/>
      <c r="D235" s="72"/>
    </row>
    <row r="236" spans="1:4" ht="18.75" customHeight="1" x14ac:dyDescent="0.2">
      <c r="A236" s="92"/>
      <c r="B236" s="72"/>
      <c r="C236" s="72"/>
      <c r="D236" s="72"/>
    </row>
    <row r="237" spans="1:4" ht="18.75" customHeight="1" x14ac:dyDescent="0.2">
      <c r="A237" s="92"/>
      <c r="B237" s="72"/>
      <c r="C237" s="72"/>
      <c r="D237" s="72"/>
    </row>
    <row r="238" spans="1:4" ht="18.75" customHeight="1" x14ac:dyDescent="0.2">
      <c r="A238" s="92"/>
      <c r="B238" s="72"/>
      <c r="C238" s="72"/>
      <c r="D238" s="72"/>
    </row>
    <row r="239" spans="1:4" ht="18.75" customHeight="1" x14ac:dyDescent="0.2">
      <c r="A239" s="92"/>
      <c r="B239" s="72"/>
      <c r="C239" s="72"/>
      <c r="D239" s="72"/>
    </row>
    <row r="240" spans="1:4" ht="18.75" customHeight="1" x14ac:dyDescent="0.2">
      <c r="A240" s="92"/>
      <c r="B240" s="72"/>
      <c r="C240" s="72"/>
      <c r="D240" s="72"/>
    </row>
    <row r="241" spans="1:4" ht="18.75" customHeight="1" x14ac:dyDescent="0.2">
      <c r="A241" s="92"/>
      <c r="B241" s="72"/>
      <c r="C241" s="72"/>
      <c r="D241" s="72"/>
    </row>
    <row r="242" spans="1:4" ht="18.75" customHeight="1" x14ac:dyDescent="0.2">
      <c r="A242" s="92"/>
      <c r="B242" s="72"/>
      <c r="C242" s="72"/>
      <c r="D242" s="72"/>
    </row>
    <row r="243" spans="1:4" ht="18.75" customHeight="1" x14ac:dyDescent="0.2">
      <c r="A243" s="92"/>
      <c r="B243" s="72"/>
      <c r="C243" s="72"/>
      <c r="D243" s="72"/>
    </row>
    <row r="244" spans="1:4" ht="18.75" customHeight="1" x14ac:dyDescent="0.2">
      <c r="A244" s="92"/>
      <c r="B244" s="72"/>
      <c r="C244" s="72"/>
      <c r="D244" s="72"/>
    </row>
    <row r="245" spans="1:4" ht="18.75" customHeight="1" x14ac:dyDescent="0.2">
      <c r="A245" s="92"/>
      <c r="B245" s="72"/>
      <c r="C245" s="72"/>
      <c r="D245" s="72"/>
    </row>
    <row r="246" spans="1:4" ht="18.75" customHeight="1" x14ac:dyDescent="0.2">
      <c r="A246" s="92"/>
      <c r="B246" s="72"/>
      <c r="C246" s="72"/>
      <c r="D246" s="72"/>
    </row>
    <row r="247" spans="1:4" ht="18.75" customHeight="1" x14ac:dyDescent="0.2">
      <c r="A247" s="92"/>
      <c r="B247" s="72"/>
      <c r="C247" s="72"/>
      <c r="D247" s="72"/>
    </row>
    <row r="248" spans="1:4" ht="18.75" customHeight="1" x14ac:dyDescent="0.2">
      <c r="A248" s="92"/>
      <c r="B248" s="72"/>
      <c r="C248" s="72"/>
      <c r="D248" s="72"/>
    </row>
    <row r="249" spans="1:4" ht="18.75" customHeight="1" x14ac:dyDescent="0.2">
      <c r="A249" s="92"/>
      <c r="B249" s="72"/>
      <c r="C249" s="72"/>
      <c r="D249" s="72"/>
    </row>
    <row r="250" spans="1:4" ht="18.75" customHeight="1" x14ac:dyDescent="0.2">
      <c r="A250" s="92"/>
      <c r="B250" s="72"/>
      <c r="C250" s="72"/>
      <c r="D250" s="72"/>
    </row>
    <row r="251" spans="1:4" ht="18.75" customHeight="1" x14ac:dyDescent="0.2">
      <c r="A251" s="92"/>
      <c r="B251" s="72"/>
      <c r="C251" s="72"/>
      <c r="D251" s="72"/>
    </row>
    <row r="252" spans="1:4" ht="18.75" customHeight="1" x14ac:dyDescent="0.2">
      <c r="A252" s="92"/>
      <c r="B252" s="72"/>
      <c r="C252" s="72"/>
      <c r="D252" s="72"/>
    </row>
    <row r="253" spans="1:4" ht="18.75" customHeight="1" x14ac:dyDescent="0.2">
      <c r="A253" s="92"/>
      <c r="B253" s="72"/>
      <c r="C253" s="72"/>
      <c r="D253" s="72"/>
    </row>
    <row r="254" spans="1:4" ht="18.75" customHeight="1" x14ac:dyDescent="0.2">
      <c r="A254" s="92"/>
      <c r="B254" s="72"/>
      <c r="C254" s="72"/>
      <c r="D254" s="72"/>
    </row>
    <row r="255" spans="1:4" ht="18.75" customHeight="1" x14ac:dyDescent="0.2">
      <c r="A255" s="92"/>
      <c r="B255" s="72"/>
      <c r="C255" s="72"/>
      <c r="D255" s="72"/>
    </row>
    <row r="256" spans="1:4" ht="18.75" customHeight="1" x14ac:dyDescent="0.2">
      <c r="A256" s="92"/>
      <c r="B256" s="72"/>
      <c r="C256" s="72"/>
      <c r="D256" s="72"/>
    </row>
    <row r="257" spans="1:4" ht="18.75" customHeight="1" x14ac:dyDescent="0.2">
      <c r="A257" s="92"/>
      <c r="B257" s="72"/>
      <c r="C257" s="72"/>
      <c r="D257" s="72"/>
    </row>
    <row r="258" spans="1:4" ht="18.75" customHeight="1" x14ac:dyDescent="0.2">
      <c r="A258" s="92"/>
      <c r="B258" s="72"/>
      <c r="C258" s="72"/>
      <c r="D258" s="72"/>
    </row>
    <row r="259" spans="1:4" ht="18.75" customHeight="1" x14ac:dyDescent="0.2">
      <c r="A259" s="92"/>
      <c r="B259" s="72"/>
      <c r="C259" s="72"/>
      <c r="D259" s="72"/>
    </row>
    <row r="260" spans="1:4" ht="18.75" customHeight="1" x14ac:dyDescent="0.2">
      <c r="A260" s="92"/>
      <c r="B260" s="72"/>
      <c r="C260" s="72"/>
      <c r="D260" s="72"/>
    </row>
    <row r="261" spans="1:4" ht="18.75" customHeight="1" x14ac:dyDescent="0.2">
      <c r="A261" s="92"/>
      <c r="B261" s="72"/>
      <c r="C261" s="72"/>
      <c r="D261" s="72"/>
    </row>
    <row r="262" spans="1:4" ht="18.75" customHeight="1" x14ac:dyDescent="0.2">
      <c r="A262" s="92"/>
      <c r="B262" s="72"/>
      <c r="C262" s="72"/>
      <c r="D262" s="72"/>
    </row>
    <row r="263" spans="1:4" ht="18.75" customHeight="1" x14ac:dyDescent="0.2">
      <c r="A263" s="92"/>
      <c r="B263" s="72"/>
      <c r="C263" s="72"/>
      <c r="D263" s="72"/>
    </row>
    <row r="264" spans="1:4" ht="18.75" customHeight="1" x14ac:dyDescent="0.2">
      <c r="A264" s="92"/>
      <c r="B264" s="72"/>
      <c r="C264" s="72"/>
      <c r="D264" s="72"/>
    </row>
    <row r="265" spans="1:4" ht="18.75" customHeight="1" x14ac:dyDescent="0.2">
      <c r="A265" s="92"/>
      <c r="B265" s="72"/>
      <c r="C265" s="72"/>
      <c r="D265" s="72"/>
    </row>
    <row r="266" spans="1:4" ht="18.75" customHeight="1" x14ac:dyDescent="0.2">
      <c r="A266" s="92"/>
      <c r="B266" s="72"/>
      <c r="C266" s="72"/>
      <c r="D266" s="72"/>
    </row>
    <row r="267" spans="1:4" ht="18.75" customHeight="1" x14ac:dyDescent="0.2">
      <c r="A267" s="92"/>
      <c r="B267" s="72"/>
      <c r="C267" s="72"/>
      <c r="D267" s="72"/>
    </row>
    <row r="268" spans="1:4" ht="18.75" customHeight="1" x14ac:dyDescent="0.2">
      <c r="A268" s="92"/>
      <c r="B268" s="72"/>
      <c r="C268" s="72"/>
      <c r="D268" s="72"/>
    </row>
    <row r="269" spans="1:4" ht="18.75" customHeight="1" x14ac:dyDescent="0.2">
      <c r="A269" s="92"/>
      <c r="B269" s="72"/>
      <c r="C269" s="72"/>
      <c r="D269" s="72"/>
    </row>
    <row r="270" spans="1:4" ht="18.75" customHeight="1" x14ac:dyDescent="0.2">
      <c r="A270" s="92"/>
      <c r="B270" s="72"/>
      <c r="C270" s="72"/>
      <c r="D270" s="72"/>
    </row>
    <row r="271" spans="1:4" ht="18.75" customHeight="1" x14ac:dyDescent="0.2">
      <c r="A271" s="92"/>
      <c r="B271" s="72"/>
      <c r="C271" s="72"/>
      <c r="D271" s="72"/>
    </row>
    <row r="272" spans="1:4" ht="18.75" customHeight="1" x14ac:dyDescent="0.2">
      <c r="A272" s="92"/>
      <c r="B272" s="72"/>
      <c r="C272" s="72"/>
      <c r="D272" s="72"/>
    </row>
    <row r="273" spans="1:4" ht="18.75" customHeight="1" x14ac:dyDescent="0.2">
      <c r="A273" s="92"/>
      <c r="B273" s="72"/>
      <c r="C273" s="72"/>
      <c r="D273" s="72"/>
    </row>
    <row r="274" spans="1:4" ht="18.75" customHeight="1" x14ac:dyDescent="0.2">
      <c r="A274" s="92"/>
      <c r="B274" s="72"/>
      <c r="C274" s="72"/>
      <c r="D274" s="72"/>
    </row>
    <row r="275" spans="1:4" ht="18.75" customHeight="1" x14ac:dyDescent="0.2">
      <c r="A275" s="92"/>
      <c r="B275" s="72"/>
      <c r="C275" s="72"/>
      <c r="D275" s="72"/>
    </row>
    <row r="276" spans="1:4" ht="18.75" customHeight="1" x14ac:dyDescent="0.2">
      <c r="A276" s="92"/>
      <c r="B276" s="72"/>
      <c r="C276" s="72"/>
      <c r="D276" s="72"/>
    </row>
    <row r="277" spans="1:4" ht="18.75" customHeight="1" x14ac:dyDescent="0.2">
      <c r="A277" s="92"/>
      <c r="B277" s="72"/>
      <c r="C277" s="72"/>
      <c r="D277" s="72"/>
    </row>
    <row r="278" spans="1:4" ht="18.75" customHeight="1" x14ac:dyDescent="0.2">
      <c r="A278" s="92"/>
      <c r="B278" s="72"/>
      <c r="C278" s="72"/>
      <c r="D278" s="72"/>
    </row>
    <row r="279" spans="1:4" ht="18.75" customHeight="1" x14ac:dyDescent="0.2">
      <c r="A279" s="92"/>
      <c r="B279" s="72"/>
      <c r="C279" s="72"/>
      <c r="D279" s="72"/>
    </row>
    <row r="280" spans="1:4" ht="18.75" customHeight="1" x14ac:dyDescent="0.2">
      <c r="A280" s="92"/>
      <c r="B280" s="72"/>
      <c r="C280" s="72"/>
      <c r="D280" s="72"/>
    </row>
    <row r="281" spans="1:4" ht="18.75" customHeight="1" x14ac:dyDescent="0.2">
      <c r="A281" s="92"/>
      <c r="B281" s="72"/>
      <c r="C281" s="72"/>
      <c r="D281" s="72"/>
    </row>
    <row r="282" spans="1:4" ht="18.75" customHeight="1" x14ac:dyDescent="0.2">
      <c r="A282" s="92"/>
      <c r="B282" s="72"/>
      <c r="C282" s="72"/>
      <c r="D282" s="72"/>
    </row>
    <row r="283" spans="1:4" ht="18.75" customHeight="1" x14ac:dyDescent="0.2">
      <c r="A283" s="92"/>
      <c r="B283" s="72"/>
      <c r="C283" s="72"/>
      <c r="D283" s="72"/>
    </row>
    <row r="284" spans="1:4" ht="18.75" customHeight="1" x14ac:dyDescent="0.2">
      <c r="A284" s="92"/>
      <c r="B284" s="72"/>
      <c r="C284" s="72"/>
      <c r="D284" s="72"/>
    </row>
    <row r="285" spans="1:4" ht="18.75" customHeight="1" x14ac:dyDescent="0.2">
      <c r="A285" s="92"/>
      <c r="B285" s="72"/>
      <c r="C285" s="72"/>
      <c r="D285" s="72"/>
    </row>
    <row r="286" spans="1:4" ht="18.75" customHeight="1" x14ac:dyDescent="0.2">
      <c r="A286" s="92"/>
      <c r="B286" s="72"/>
      <c r="C286" s="72"/>
      <c r="D286" s="72"/>
    </row>
    <row r="287" spans="1:4" ht="18.75" customHeight="1" x14ac:dyDescent="0.2">
      <c r="A287" s="92"/>
      <c r="B287" s="72"/>
      <c r="C287" s="72"/>
      <c r="D287" s="72"/>
    </row>
    <row r="288" spans="1:4" ht="18.75" customHeight="1" x14ac:dyDescent="0.2">
      <c r="A288" s="92"/>
      <c r="B288" s="72"/>
      <c r="C288" s="72"/>
      <c r="D288" s="72"/>
    </row>
    <row r="289" spans="1:4" ht="18.75" customHeight="1" x14ac:dyDescent="0.2">
      <c r="A289" s="92"/>
      <c r="B289" s="72"/>
      <c r="C289" s="72"/>
      <c r="D289" s="72"/>
    </row>
    <row r="290" spans="1:4" ht="18.75" customHeight="1" x14ac:dyDescent="0.2">
      <c r="A290" s="92"/>
      <c r="B290" s="72"/>
      <c r="C290" s="72"/>
      <c r="D290" s="72"/>
    </row>
    <row r="291" spans="1:4" ht="18.75" customHeight="1" x14ac:dyDescent="0.2">
      <c r="A291" s="92"/>
      <c r="B291" s="72"/>
      <c r="C291" s="72"/>
      <c r="D291" s="72"/>
    </row>
    <row r="292" spans="1:4" ht="18.75" customHeight="1" x14ac:dyDescent="0.2">
      <c r="A292" s="92"/>
      <c r="B292" s="72"/>
      <c r="C292" s="72"/>
      <c r="D292" s="72"/>
    </row>
    <row r="293" spans="1:4" ht="18.75" customHeight="1" x14ac:dyDescent="0.2">
      <c r="A293" s="92"/>
      <c r="B293" s="72"/>
      <c r="C293" s="72"/>
      <c r="D293" s="72"/>
    </row>
    <row r="294" spans="1:4" ht="18.75" customHeight="1" x14ac:dyDescent="0.2">
      <c r="A294" s="92"/>
      <c r="B294" s="72"/>
      <c r="C294" s="72"/>
      <c r="D294" s="72"/>
    </row>
    <row r="295" spans="1:4" ht="18.75" customHeight="1" x14ac:dyDescent="0.2">
      <c r="A295" s="92"/>
      <c r="B295" s="72"/>
      <c r="C295" s="72"/>
      <c r="D295" s="72"/>
    </row>
    <row r="296" spans="1:4" ht="18.75" customHeight="1" x14ac:dyDescent="0.2">
      <c r="A296" s="92"/>
      <c r="B296" s="72"/>
      <c r="C296" s="72"/>
      <c r="D296" s="72"/>
    </row>
    <row r="297" spans="1:4" ht="18.75" customHeight="1" x14ac:dyDescent="0.2">
      <c r="A297" s="92"/>
      <c r="B297" s="72"/>
      <c r="C297" s="72"/>
      <c r="D297" s="72"/>
    </row>
    <row r="298" spans="1:4" ht="18.75" customHeight="1" x14ac:dyDescent="0.2">
      <c r="A298" s="92"/>
      <c r="B298" s="72"/>
      <c r="C298" s="72"/>
      <c r="D298" s="72"/>
    </row>
    <row r="299" spans="1:4" ht="18.75" customHeight="1" x14ac:dyDescent="0.2">
      <c r="A299" s="92"/>
      <c r="B299" s="72"/>
      <c r="C299" s="72"/>
      <c r="D299" s="72"/>
    </row>
    <row r="300" spans="1:4" ht="18.75" customHeight="1" x14ac:dyDescent="0.2">
      <c r="A300" s="92"/>
      <c r="B300" s="72"/>
      <c r="C300" s="72"/>
      <c r="D300" s="72"/>
    </row>
    <row r="301" spans="1:4" ht="18.75" customHeight="1" x14ac:dyDescent="0.2">
      <c r="A301" s="92"/>
      <c r="B301" s="72"/>
      <c r="C301" s="72"/>
      <c r="D301" s="72"/>
    </row>
    <row r="302" spans="1:4" ht="18.75" customHeight="1" x14ac:dyDescent="0.2">
      <c r="A302" s="92"/>
      <c r="B302" s="72"/>
      <c r="C302" s="72"/>
      <c r="D302" s="72"/>
    </row>
    <row r="303" spans="1:4" ht="18.75" customHeight="1" x14ac:dyDescent="0.2">
      <c r="A303" s="92"/>
      <c r="B303" s="72"/>
      <c r="C303" s="72"/>
      <c r="D303" s="72"/>
    </row>
    <row r="304" spans="1:4" x14ac:dyDescent="0.2">
      <c r="A304" s="92"/>
      <c r="B304" s="72"/>
      <c r="C304" s="72"/>
      <c r="D304" s="72"/>
    </row>
    <row r="305" spans="1:4" x14ac:dyDescent="0.2">
      <c r="A305" s="92"/>
      <c r="B305" s="72"/>
      <c r="C305" s="72"/>
      <c r="D305" s="72"/>
    </row>
    <row r="306" spans="1:4" x14ac:dyDescent="0.2">
      <c r="A306" s="92"/>
      <c r="B306" s="72"/>
      <c r="C306" s="72"/>
      <c r="D306" s="72"/>
    </row>
    <row r="307" spans="1:4" x14ac:dyDescent="0.2">
      <c r="A307" s="92"/>
      <c r="B307" s="72"/>
      <c r="C307" s="72"/>
      <c r="D307" s="72"/>
    </row>
    <row r="308" spans="1:4" x14ac:dyDescent="0.2">
      <c r="A308" s="92"/>
      <c r="B308" s="72"/>
      <c r="C308" s="72"/>
      <c r="D308" s="72"/>
    </row>
    <row r="309" spans="1:4" x14ac:dyDescent="0.2">
      <c r="A309" s="92"/>
      <c r="B309" s="72"/>
      <c r="C309" s="72"/>
      <c r="D309" s="72"/>
    </row>
    <row r="310" spans="1:4" x14ac:dyDescent="0.2">
      <c r="A310" s="92"/>
      <c r="B310" s="72"/>
      <c r="C310" s="72"/>
      <c r="D310" s="72"/>
    </row>
    <row r="311" spans="1:4" x14ac:dyDescent="0.2">
      <c r="A311" s="92"/>
      <c r="B311" s="72"/>
      <c r="C311" s="72"/>
      <c r="D311" s="72"/>
    </row>
    <row r="312" spans="1:4" x14ac:dyDescent="0.2">
      <c r="A312" s="92"/>
      <c r="B312" s="72"/>
      <c r="C312" s="72"/>
      <c r="D312" s="72"/>
    </row>
    <row r="313" spans="1:4" x14ac:dyDescent="0.2">
      <c r="A313" s="92"/>
      <c r="B313" s="72"/>
      <c r="C313" s="72"/>
      <c r="D313" s="72"/>
    </row>
    <row r="314" spans="1:4" x14ac:dyDescent="0.2">
      <c r="A314" s="92"/>
      <c r="B314" s="72"/>
      <c r="C314" s="72"/>
      <c r="D314" s="72"/>
    </row>
    <row r="315" spans="1:4" x14ac:dyDescent="0.2">
      <c r="A315" s="92"/>
      <c r="B315" s="72"/>
      <c r="C315" s="72"/>
      <c r="D315" s="72"/>
    </row>
    <row r="316" spans="1:4" x14ac:dyDescent="0.2">
      <c r="A316" s="92"/>
      <c r="B316" s="72"/>
      <c r="C316" s="72"/>
      <c r="D316" s="72"/>
    </row>
    <row r="317" spans="1:4" x14ac:dyDescent="0.2">
      <c r="A317" s="92"/>
      <c r="B317" s="72"/>
      <c r="C317" s="72"/>
      <c r="D317" s="72"/>
    </row>
    <row r="318" spans="1:4" x14ac:dyDescent="0.2">
      <c r="A318" s="92"/>
      <c r="B318" s="72"/>
      <c r="C318" s="72"/>
      <c r="D318" s="72"/>
    </row>
    <row r="319" spans="1:4" x14ac:dyDescent="0.2">
      <c r="A319" s="92"/>
      <c r="B319" s="72"/>
      <c r="C319" s="72"/>
      <c r="D319" s="72"/>
    </row>
    <row r="320" spans="1:4" x14ac:dyDescent="0.2">
      <c r="A320" s="92"/>
      <c r="B320" s="72"/>
      <c r="C320" s="72"/>
      <c r="D320" s="72"/>
    </row>
    <row r="321" spans="1:4" x14ac:dyDescent="0.2">
      <c r="A321" s="92"/>
      <c r="B321" s="72"/>
      <c r="C321" s="72"/>
      <c r="D321" s="72"/>
    </row>
    <row r="322" spans="1:4" x14ac:dyDescent="0.2">
      <c r="A322" s="92"/>
      <c r="B322" s="72"/>
      <c r="C322" s="72"/>
      <c r="D322" s="72"/>
    </row>
    <row r="323" spans="1:4" x14ac:dyDescent="0.2">
      <c r="A323" s="92"/>
      <c r="B323" s="72"/>
      <c r="C323" s="72"/>
      <c r="D323" s="72"/>
    </row>
    <row r="324" spans="1:4" x14ac:dyDescent="0.2">
      <c r="A324" s="92"/>
      <c r="B324" s="72"/>
      <c r="C324" s="72"/>
      <c r="D324" s="72"/>
    </row>
    <row r="325" spans="1:4" x14ac:dyDescent="0.2">
      <c r="A325" s="92"/>
      <c r="B325" s="72"/>
      <c r="C325" s="72"/>
      <c r="D325" s="72"/>
    </row>
    <row r="326" spans="1:4" x14ac:dyDescent="0.2">
      <c r="A326" s="92"/>
      <c r="B326" s="72"/>
      <c r="C326" s="72"/>
      <c r="D326" s="72"/>
    </row>
    <row r="327" spans="1:4" x14ac:dyDescent="0.2">
      <c r="A327" s="92"/>
      <c r="B327" s="72"/>
      <c r="C327" s="72"/>
      <c r="D327" s="72"/>
    </row>
    <row r="328" spans="1:4" x14ac:dyDescent="0.2">
      <c r="A328" s="92"/>
      <c r="B328" s="72"/>
      <c r="C328" s="72"/>
      <c r="D328" s="72"/>
    </row>
    <row r="329" spans="1:4" x14ac:dyDescent="0.2">
      <c r="A329" s="92"/>
      <c r="B329" s="72"/>
      <c r="C329" s="72"/>
      <c r="D329" s="72"/>
    </row>
    <row r="330" spans="1:4" x14ac:dyDescent="0.2">
      <c r="A330" s="92"/>
      <c r="B330" s="72"/>
      <c r="C330" s="72"/>
      <c r="D330" s="72"/>
    </row>
    <row r="331" spans="1:4" x14ac:dyDescent="0.2">
      <c r="A331" s="92"/>
      <c r="B331" s="72"/>
      <c r="C331" s="72"/>
      <c r="D331" s="72"/>
    </row>
    <row r="332" spans="1:4" x14ac:dyDescent="0.2">
      <c r="A332" s="92"/>
      <c r="B332" s="72"/>
      <c r="C332" s="72"/>
      <c r="D332" s="72"/>
    </row>
    <row r="333" spans="1:4" x14ac:dyDescent="0.2">
      <c r="A333" s="92"/>
      <c r="B333" s="72"/>
      <c r="C333" s="72"/>
      <c r="D333" s="72"/>
    </row>
    <row r="334" spans="1:4" x14ac:dyDescent="0.2">
      <c r="A334" s="92"/>
      <c r="B334" s="72"/>
      <c r="C334" s="72"/>
      <c r="D334" s="72"/>
    </row>
    <row r="335" spans="1:4" x14ac:dyDescent="0.2">
      <c r="A335" s="92"/>
      <c r="B335" s="72"/>
      <c r="C335" s="72"/>
      <c r="D335" s="72"/>
    </row>
    <row r="336" spans="1:4" x14ac:dyDescent="0.2">
      <c r="A336" s="92"/>
      <c r="B336" s="72"/>
      <c r="C336" s="72"/>
      <c r="D336" s="72"/>
    </row>
    <row r="337" spans="1:4" x14ac:dyDescent="0.2">
      <c r="A337" s="92"/>
      <c r="B337" s="72"/>
      <c r="C337" s="72"/>
      <c r="D337" s="72"/>
    </row>
    <row r="338" spans="1:4" x14ac:dyDescent="0.2">
      <c r="A338" s="92"/>
      <c r="B338" s="72"/>
      <c r="C338" s="72"/>
      <c r="D338" s="72"/>
    </row>
    <row r="339" spans="1:4" x14ac:dyDescent="0.2">
      <c r="A339" s="92"/>
      <c r="B339" s="72"/>
      <c r="C339" s="72"/>
      <c r="D339" s="72"/>
    </row>
    <row r="340" spans="1:4" x14ac:dyDescent="0.2">
      <c r="A340" s="92"/>
      <c r="B340" s="72"/>
      <c r="C340" s="72"/>
      <c r="D340" s="72"/>
    </row>
    <row r="341" spans="1:4" x14ac:dyDescent="0.2">
      <c r="A341" s="92"/>
      <c r="B341" s="72"/>
      <c r="C341" s="72"/>
      <c r="D341" s="72"/>
    </row>
    <row r="342" spans="1:4" x14ac:dyDescent="0.2">
      <c r="A342" s="92"/>
      <c r="B342" s="72"/>
      <c r="C342" s="72"/>
      <c r="D342" s="72"/>
    </row>
    <row r="343" spans="1:4" x14ac:dyDescent="0.2">
      <c r="A343" s="92"/>
      <c r="B343" s="72"/>
      <c r="C343" s="72"/>
      <c r="D343" s="72"/>
    </row>
    <row r="344" spans="1:4" x14ac:dyDescent="0.2">
      <c r="A344" s="92"/>
      <c r="B344" s="72"/>
      <c r="C344" s="72"/>
      <c r="D344" s="72"/>
    </row>
    <row r="345" spans="1:4" x14ac:dyDescent="0.2">
      <c r="A345" s="92"/>
      <c r="B345" s="72"/>
      <c r="C345" s="72"/>
      <c r="D345" s="72"/>
    </row>
    <row r="346" spans="1:4" x14ac:dyDescent="0.2">
      <c r="A346" s="92"/>
      <c r="B346" s="72"/>
      <c r="C346" s="72"/>
      <c r="D346" s="72"/>
    </row>
    <row r="347" spans="1:4" x14ac:dyDescent="0.2">
      <c r="A347" s="92"/>
      <c r="B347" s="72"/>
      <c r="C347" s="72"/>
      <c r="D347" s="72"/>
    </row>
    <row r="348" spans="1:4" x14ac:dyDescent="0.2">
      <c r="A348" s="92"/>
      <c r="B348" s="72"/>
      <c r="C348" s="72"/>
      <c r="D348" s="72"/>
    </row>
    <row r="349" spans="1:4" x14ac:dyDescent="0.2">
      <c r="A349" s="92"/>
      <c r="B349" s="72"/>
      <c r="C349" s="72"/>
      <c r="D349" s="72"/>
    </row>
    <row r="350" spans="1:4" x14ac:dyDescent="0.2">
      <c r="A350" s="92"/>
      <c r="B350" s="72"/>
      <c r="C350" s="72"/>
      <c r="D350" s="72"/>
    </row>
    <row r="351" spans="1:4" x14ac:dyDescent="0.2">
      <c r="A351" s="92"/>
      <c r="B351" s="72"/>
      <c r="C351" s="72"/>
      <c r="D351" s="72"/>
    </row>
    <row r="352" spans="1:4" x14ac:dyDescent="0.2">
      <c r="A352" s="92"/>
      <c r="B352" s="72"/>
      <c r="C352" s="72"/>
      <c r="D352" s="72"/>
    </row>
    <row r="353" spans="1:4" x14ac:dyDescent="0.2">
      <c r="A353" s="92"/>
      <c r="B353" s="72"/>
      <c r="C353" s="72"/>
      <c r="D353" s="72"/>
    </row>
    <row r="354" spans="1:4" x14ac:dyDescent="0.2">
      <c r="A354" s="92"/>
      <c r="B354" s="72"/>
      <c r="C354" s="72"/>
      <c r="D354" s="72"/>
    </row>
    <row r="355" spans="1:4" x14ac:dyDescent="0.2">
      <c r="A355" s="92"/>
      <c r="B355" s="72"/>
      <c r="C355" s="72"/>
      <c r="D355" s="72"/>
    </row>
    <row r="356" spans="1:4" x14ac:dyDescent="0.2">
      <c r="A356" s="92"/>
      <c r="B356" s="72"/>
      <c r="C356" s="72"/>
      <c r="D356" s="72"/>
    </row>
    <row r="357" spans="1:4" x14ac:dyDescent="0.2">
      <c r="A357" s="92"/>
      <c r="B357" s="72"/>
      <c r="C357" s="72"/>
      <c r="D357" s="72"/>
    </row>
    <row r="358" spans="1:4" x14ac:dyDescent="0.2">
      <c r="A358" s="92"/>
      <c r="B358" s="72"/>
      <c r="C358" s="72"/>
      <c r="D358" s="72"/>
    </row>
    <row r="359" spans="1:4" x14ac:dyDescent="0.2">
      <c r="A359" s="92"/>
      <c r="B359" s="72"/>
      <c r="C359" s="72"/>
      <c r="D359" s="72"/>
    </row>
    <row r="360" spans="1:4" x14ac:dyDescent="0.2">
      <c r="A360" s="92"/>
      <c r="B360" s="72"/>
      <c r="C360" s="72"/>
      <c r="D360" s="72"/>
    </row>
    <row r="361" spans="1:4" x14ac:dyDescent="0.2">
      <c r="A361" s="92"/>
      <c r="B361" s="72"/>
      <c r="C361" s="72"/>
      <c r="D361" s="72"/>
    </row>
    <row r="362" spans="1:4" x14ac:dyDescent="0.2">
      <c r="A362" s="92"/>
      <c r="B362" s="72"/>
      <c r="C362" s="72"/>
      <c r="D362" s="72"/>
    </row>
    <row r="363" spans="1:4" x14ac:dyDescent="0.2">
      <c r="A363" s="92"/>
      <c r="B363" s="72"/>
      <c r="C363" s="72"/>
      <c r="D363" s="72"/>
    </row>
    <row r="364" spans="1:4" x14ac:dyDescent="0.2">
      <c r="A364" s="92"/>
      <c r="B364" s="72"/>
      <c r="C364" s="72"/>
      <c r="D364" s="72"/>
    </row>
    <row r="365" spans="1:4" x14ac:dyDescent="0.2">
      <c r="A365" s="92"/>
      <c r="B365" s="72"/>
      <c r="C365" s="72"/>
      <c r="D365" s="72"/>
    </row>
    <row r="366" spans="1:4" x14ac:dyDescent="0.2">
      <c r="A366" s="92"/>
      <c r="B366" s="72"/>
      <c r="C366" s="72"/>
      <c r="D366" s="72"/>
    </row>
    <row r="367" spans="1:4" x14ac:dyDescent="0.2">
      <c r="A367" s="92"/>
      <c r="B367" s="72"/>
      <c r="C367" s="72"/>
      <c r="D367" s="72"/>
    </row>
    <row r="368" spans="1:4" x14ac:dyDescent="0.2">
      <c r="A368" s="92"/>
      <c r="B368" s="72"/>
      <c r="C368" s="72"/>
      <c r="D368" s="72"/>
    </row>
    <row r="369" spans="1:4" x14ac:dyDescent="0.2">
      <c r="A369" s="92"/>
      <c r="B369" s="72"/>
      <c r="C369" s="72"/>
      <c r="D369" s="72"/>
    </row>
    <row r="370" spans="1:4" x14ac:dyDescent="0.2">
      <c r="A370" s="92"/>
      <c r="B370" s="72"/>
      <c r="C370" s="72"/>
      <c r="D370" s="72"/>
    </row>
    <row r="371" spans="1:4" x14ac:dyDescent="0.2">
      <c r="A371" s="92"/>
      <c r="B371" s="72"/>
      <c r="C371" s="72"/>
      <c r="D371" s="72"/>
    </row>
    <row r="372" spans="1:4" x14ac:dyDescent="0.2">
      <c r="A372" s="92"/>
      <c r="B372" s="72"/>
      <c r="C372" s="72"/>
      <c r="D372" s="72"/>
    </row>
    <row r="373" spans="1:4" x14ac:dyDescent="0.2">
      <c r="A373" s="92"/>
      <c r="B373" s="72"/>
      <c r="C373" s="72"/>
      <c r="D373" s="72"/>
    </row>
    <row r="374" spans="1:4" x14ac:dyDescent="0.2">
      <c r="A374" s="92"/>
      <c r="B374" s="72"/>
      <c r="C374" s="72"/>
      <c r="D374" s="72"/>
    </row>
    <row r="375" spans="1:4" x14ac:dyDescent="0.2">
      <c r="A375" s="92"/>
      <c r="B375" s="72"/>
      <c r="C375" s="72"/>
      <c r="D375" s="72"/>
    </row>
    <row r="376" spans="1:4" x14ac:dyDescent="0.2">
      <c r="A376" s="92"/>
      <c r="B376" s="72"/>
      <c r="C376" s="72"/>
      <c r="D376" s="72"/>
    </row>
    <row r="377" spans="1:4" x14ac:dyDescent="0.2">
      <c r="A377" s="92"/>
      <c r="B377" s="72"/>
      <c r="C377" s="72"/>
      <c r="D377" s="72"/>
    </row>
    <row r="378" spans="1:4" x14ac:dyDescent="0.2">
      <c r="A378" s="92"/>
      <c r="B378" s="72"/>
      <c r="C378" s="72"/>
      <c r="D378" s="72"/>
    </row>
    <row r="379" spans="1:4" x14ac:dyDescent="0.2">
      <c r="A379" s="92"/>
      <c r="B379" s="72"/>
      <c r="C379" s="72"/>
      <c r="D379" s="72"/>
    </row>
    <row r="380" spans="1:4" x14ac:dyDescent="0.2">
      <c r="A380" s="92"/>
      <c r="B380" s="72"/>
      <c r="C380" s="72"/>
      <c r="D380" s="72"/>
    </row>
    <row r="381" spans="1:4" x14ac:dyDescent="0.2">
      <c r="A381" s="92"/>
      <c r="B381" s="72"/>
      <c r="C381" s="72"/>
      <c r="D381" s="72"/>
    </row>
    <row r="382" spans="1:4" x14ac:dyDescent="0.2">
      <c r="A382" s="92"/>
      <c r="B382" s="72"/>
      <c r="C382" s="72"/>
      <c r="D382" s="72"/>
    </row>
    <row r="383" spans="1:4" x14ac:dyDescent="0.2">
      <c r="A383" s="92"/>
      <c r="B383" s="72"/>
      <c r="C383" s="72"/>
      <c r="D383" s="72"/>
    </row>
    <row r="384" spans="1:4" x14ac:dyDescent="0.2">
      <c r="A384" s="92"/>
      <c r="B384" s="72"/>
      <c r="C384" s="72"/>
      <c r="D384" s="72"/>
    </row>
    <row r="385" spans="1:4" x14ac:dyDescent="0.2">
      <c r="A385" s="92"/>
      <c r="B385" s="72"/>
      <c r="C385" s="72"/>
      <c r="D385" s="72"/>
    </row>
    <row r="386" spans="1:4" x14ac:dyDescent="0.2">
      <c r="A386" s="92"/>
      <c r="B386" s="72"/>
      <c r="C386" s="72"/>
      <c r="D386" s="72"/>
    </row>
    <row r="387" spans="1:4" x14ac:dyDescent="0.2">
      <c r="A387" s="92"/>
      <c r="B387" s="72"/>
      <c r="C387" s="72"/>
      <c r="D387" s="72"/>
    </row>
    <row r="388" spans="1:4" x14ac:dyDescent="0.2">
      <c r="A388" s="92"/>
      <c r="B388" s="72"/>
      <c r="C388" s="72"/>
      <c r="D388" s="72"/>
    </row>
    <row r="389" spans="1:4" x14ac:dyDescent="0.2">
      <c r="A389" s="92"/>
      <c r="B389" s="72"/>
      <c r="C389" s="72"/>
      <c r="D389" s="72"/>
    </row>
    <row r="390" spans="1:4" x14ac:dyDescent="0.2">
      <c r="A390" s="92"/>
      <c r="B390" s="72"/>
      <c r="C390" s="72"/>
      <c r="D390" s="72"/>
    </row>
    <row r="391" spans="1:4" x14ac:dyDescent="0.2">
      <c r="A391" s="92"/>
      <c r="B391" s="72"/>
      <c r="C391" s="72"/>
      <c r="D391" s="72"/>
    </row>
    <row r="392" spans="1:4" x14ac:dyDescent="0.2">
      <c r="A392" s="92"/>
      <c r="B392" s="72"/>
      <c r="C392" s="72"/>
      <c r="D392" s="72"/>
    </row>
    <row r="393" spans="1:4" x14ac:dyDescent="0.2">
      <c r="A393" s="92"/>
      <c r="B393" s="72"/>
      <c r="C393" s="72"/>
      <c r="D393" s="72"/>
    </row>
    <row r="394" spans="1:4" x14ac:dyDescent="0.2">
      <c r="A394" s="92"/>
      <c r="B394" s="72"/>
      <c r="C394" s="72"/>
      <c r="D394" s="72"/>
    </row>
    <row r="395" spans="1:4" x14ac:dyDescent="0.2">
      <c r="A395" s="92"/>
      <c r="B395" s="72"/>
      <c r="C395" s="72"/>
      <c r="D395" s="72"/>
    </row>
    <row r="396" spans="1:4" x14ac:dyDescent="0.2">
      <c r="A396" s="92"/>
      <c r="B396" s="72"/>
      <c r="C396" s="72"/>
      <c r="D396" s="72"/>
    </row>
    <row r="397" spans="1:4" x14ac:dyDescent="0.2">
      <c r="A397" s="92"/>
      <c r="B397" s="72"/>
      <c r="C397" s="72"/>
      <c r="D397" s="72"/>
    </row>
    <row r="398" spans="1:4" x14ac:dyDescent="0.2">
      <c r="A398" s="92"/>
      <c r="B398" s="72"/>
      <c r="C398" s="72"/>
      <c r="D398" s="72"/>
    </row>
    <row r="399" spans="1:4" x14ac:dyDescent="0.2">
      <c r="A399" s="92"/>
      <c r="B399" s="72"/>
      <c r="C399" s="72"/>
      <c r="D399" s="72"/>
    </row>
    <row r="400" spans="1:4" x14ac:dyDescent="0.2">
      <c r="A400" s="92"/>
      <c r="B400" s="72"/>
      <c r="C400" s="72"/>
      <c r="D400" s="72"/>
    </row>
    <row r="401" spans="1:4" x14ac:dyDescent="0.2">
      <c r="A401" s="92"/>
      <c r="B401" s="72"/>
      <c r="C401" s="72"/>
      <c r="D401" s="72"/>
    </row>
    <row r="402" spans="1:4" x14ac:dyDescent="0.2">
      <c r="A402" s="92"/>
      <c r="B402" s="72"/>
      <c r="C402" s="72"/>
      <c r="D402" s="72"/>
    </row>
    <row r="403" spans="1:4" x14ac:dyDescent="0.2">
      <c r="A403" s="92"/>
      <c r="B403" s="72"/>
      <c r="C403" s="72"/>
      <c r="D403" s="72"/>
    </row>
    <row r="404" spans="1:4" x14ac:dyDescent="0.2">
      <c r="A404" s="92"/>
      <c r="B404" s="72"/>
      <c r="C404" s="72"/>
      <c r="D404" s="72"/>
    </row>
    <row r="405" spans="1:4" x14ac:dyDescent="0.2">
      <c r="A405" s="92"/>
      <c r="B405" s="72"/>
      <c r="C405" s="72"/>
      <c r="D405" s="72"/>
    </row>
    <row r="406" spans="1:4" x14ac:dyDescent="0.2">
      <c r="A406" s="92"/>
      <c r="B406" s="72"/>
      <c r="C406" s="72"/>
      <c r="D406" s="72"/>
    </row>
    <row r="407" spans="1:4" x14ac:dyDescent="0.2">
      <c r="A407" s="92"/>
      <c r="B407" s="72"/>
      <c r="C407" s="72"/>
      <c r="D407" s="72"/>
    </row>
    <row r="408" spans="1:4" x14ac:dyDescent="0.2">
      <c r="A408" s="92"/>
      <c r="B408" s="72"/>
      <c r="C408" s="72"/>
      <c r="D408" s="72"/>
    </row>
    <row r="409" spans="1:4" x14ac:dyDescent="0.2">
      <c r="A409" s="92"/>
      <c r="B409" s="72"/>
      <c r="C409" s="72"/>
      <c r="D409" s="72"/>
    </row>
    <row r="410" spans="1:4" x14ac:dyDescent="0.2">
      <c r="A410" s="92"/>
      <c r="B410" s="72"/>
      <c r="C410" s="72"/>
      <c r="D410" s="72"/>
    </row>
    <row r="411" spans="1:4" x14ac:dyDescent="0.2">
      <c r="A411" s="92"/>
      <c r="B411" s="72"/>
      <c r="C411" s="72"/>
      <c r="D411" s="72"/>
    </row>
    <row r="412" spans="1:4" x14ac:dyDescent="0.2">
      <c r="A412" s="92"/>
      <c r="B412" s="72"/>
      <c r="C412" s="72"/>
      <c r="D412" s="72"/>
    </row>
    <row r="413" spans="1:4" x14ac:dyDescent="0.2">
      <c r="A413" s="92"/>
      <c r="B413" s="72"/>
      <c r="C413" s="72"/>
      <c r="D413" s="72"/>
    </row>
    <row r="414" spans="1:4" x14ac:dyDescent="0.2">
      <c r="A414" s="92"/>
      <c r="B414" s="72"/>
      <c r="C414" s="72"/>
      <c r="D414" s="72"/>
    </row>
    <row r="415" spans="1:4" x14ac:dyDescent="0.2">
      <c r="A415" s="92"/>
      <c r="B415" s="72"/>
      <c r="C415" s="72"/>
      <c r="D415" s="72"/>
    </row>
    <row r="416" spans="1:4" x14ac:dyDescent="0.2">
      <c r="A416" s="92"/>
      <c r="B416" s="72"/>
      <c r="C416" s="72"/>
      <c r="D416" s="72"/>
    </row>
    <row r="417" spans="1:4" x14ac:dyDescent="0.2">
      <c r="A417" s="92"/>
      <c r="B417" s="72"/>
      <c r="C417" s="72"/>
      <c r="D417" s="72"/>
    </row>
    <row r="418" spans="1:4" x14ac:dyDescent="0.2">
      <c r="A418" s="92"/>
      <c r="B418" s="72"/>
      <c r="C418" s="72"/>
      <c r="D418" s="72"/>
    </row>
    <row r="419" spans="1:4" x14ac:dyDescent="0.2">
      <c r="A419" s="92"/>
      <c r="B419" s="72"/>
      <c r="C419" s="72"/>
      <c r="D419" s="72"/>
    </row>
    <row r="420" spans="1:4" x14ac:dyDescent="0.2">
      <c r="A420" s="92"/>
      <c r="B420" s="72"/>
      <c r="C420" s="72"/>
      <c r="D420" s="72"/>
    </row>
    <row r="421" spans="1:4" x14ac:dyDescent="0.2">
      <c r="A421" s="92"/>
      <c r="B421" s="72"/>
      <c r="C421" s="72"/>
      <c r="D421" s="72"/>
    </row>
    <row r="422" spans="1:4" x14ac:dyDescent="0.2">
      <c r="A422" s="92"/>
      <c r="B422" s="72"/>
      <c r="C422" s="72"/>
      <c r="D422" s="72"/>
    </row>
    <row r="423" spans="1:4" x14ac:dyDescent="0.2">
      <c r="A423" s="92"/>
      <c r="B423" s="72"/>
      <c r="C423" s="72"/>
      <c r="D423" s="72"/>
    </row>
    <row r="424" spans="1:4" x14ac:dyDescent="0.2">
      <c r="A424" s="92"/>
      <c r="B424" s="72"/>
      <c r="C424" s="72"/>
      <c r="D424" s="72"/>
    </row>
    <row r="425" spans="1:4" x14ac:dyDescent="0.2">
      <c r="A425" s="92"/>
      <c r="B425" s="72"/>
      <c r="C425" s="72"/>
      <c r="D425" s="72"/>
    </row>
    <row r="426" spans="1:4" x14ac:dyDescent="0.2">
      <c r="A426" s="92"/>
      <c r="B426" s="72"/>
      <c r="C426" s="72"/>
      <c r="D426" s="72"/>
    </row>
    <row r="427" spans="1:4" x14ac:dyDescent="0.2">
      <c r="A427" s="92"/>
      <c r="B427" s="72"/>
      <c r="C427" s="72"/>
      <c r="D427" s="72"/>
    </row>
    <row r="428" spans="1:4" x14ac:dyDescent="0.2">
      <c r="A428" s="92"/>
      <c r="B428" s="72"/>
      <c r="C428" s="72"/>
      <c r="D428" s="72"/>
    </row>
    <row r="429" spans="1:4" x14ac:dyDescent="0.2">
      <c r="A429" s="92"/>
      <c r="B429" s="72"/>
      <c r="C429" s="72"/>
      <c r="D429" s="72"/>
    </row>
    <row r="430" spans="1:4" x14ac:dyDescent="0.2">
      <c r="A430" s="92"/>
      <c r="B430" s="72"/>
      <c r="C430" s="72"/>
      <c r="D430" s="72"/>
    </row>
    <row r="431" spans="1:4" x14ac:dyDescent="0.2">
      <c r="A431" s="92"/>
      <c r="B431" s="72"/>
      <c r="C431" s="72"/>
      <c r="D431" s="72"/>
    </row>
    <row r="432" spans="1:4" x14ac:dyDescent="0.2">
      <c r="A432" s="92"/>
      <c r="B432" s="72"/>
      <c r="C432" s="72"/>
      <c r="D432" s="72"/>
    </row>
    <row r="433" spans="1:4" x14ac:dyDescent="0.2">
      <c r="A433" s="92"/>
      <c r="B433" s="72"/>
      <c r="C433" s="72"/>
      <c r="D433" s="72"/>
    </row>
    <row r="434" spans="1:4" x14ac:dyDescent="0.2">
      <c r="A434" s="92"/>
      <c r="B434" s="72"/>
      <c r="C434" s="72"/>
      <c r="D434" s="72"/>
    </row>
    <row r="435" spans="1:4" x14ac:dyDescent="0.2">
      <c r="A435" s="92"/>
      <c r="B435" s="72"/>
      <c r="C435" s="72"/>
      <c r="D435" s="72"/>
    </row>
    <row r="436" spans="1:4" x14ac:dyDescent="0.2">
      <c r="A436" s="92"/>
      <c r="B436" s="72"/>
      <c r="C436" s="72"/>
      <c r="D436" s="72"/>
    </row>
    <row r="437" spans="1:4" x14ac:dyDescent="0.2">
      <c r="A437" s="92"/>
      <c r="B437" s="72"/>
      <c r="C437" s="72"/>
      <c r="D437" s="72"/>
    </row>
    <row r="438" spans="1:4" x14ac:dyDescent="0.2">
      <c r="A438" s="92"/>
      <c r="B438" s="72"/>
      <c r="C438" s="72"/>
      <c r="D438" s="72"/>
    </row>
    <row r="439" spans="1:4" x14ac:dyDescent="0.2">
      <c r="A439" s="92"/>
      <c r="B439" s="72"/>
      <c r="C439" s="72"/>
      <c r="D439" s="72"/>
    </row>
    <row r="440" spans="1:4" x14ac:dyDescent="0.2">
      <c r="A440" s="92"/>
      <c r="B440" s="72"/>
      <c r="C440" s="72"/>
      <c r="D440" s="72"/>
    </row>
    <row r="441" spans="1:4" x14ac:dyDescent="0.2">
      <c r="A441" s="92"/>
      <c r="B441" s="72"/>
      <c r="C441" s="72"/>
      <c r="D441" s="72"/>
    </row>
    <row r="442" spans="1:4" x14ac:dyDescent="0.2">
      <c r="A442" s="92"/>
      <c r="B442" s="72"/>
      <c r="C442" s="72"/>
      <c r="D442" s="72"/>
    </row>
    <row r="443" spans="1:4" x14ac:dyDescent="0.2">
      <c r="A443" s="92"/>
      <c r="B443" s="72"/>
      <c r="C443" s="72"/>
      <c r="D443" s="72"/>
    </row>
    <row r="444" spans="1:4" x14ac:dyDescent="0.2">
      <c r="A444" s="92"/>
      <c r="B444" s="72"/>
      <c r="C444" s="72"/>
      <c r="D444" s="72"/>
    </row>
    <row r="445" spans="1:4" x14ac:dyDescent="0.2">
      <c r="A445" s="92"/>
      <c r="B445" s="72"/>
      <c r="C445" s="72"/>
      <c r="D445" s="72"/>
    </row>
    <row r="446" spans="1:4" x14ac:dyDescent="0.2">
      <c r="A446" s="92"/>
      <c r="B446" s="72"/>
      <c r="C446" s="72"/>
      <c r="D446" s="72"/>
    </row>
    <row r="447" spans="1:4" x14ac:dyDescent="0.2">
      <c r="A447" s="92"/>
      <c r="B447" s="72"/>
      <c r="C447" s="72"/>
      <c r="D447" s="72"/>
    </row>
    <row r="448" spans="1:4" x14ac:dyDescent="0.2">
      <c r="A448" s="92"/>
      <c r="B448" s="72"/>
      <c r="C448" s="72"/>
      <c r="D448" s="72"/>
    </row>
    <row r="449" spans="1:4" x14ac:dyDescent="0.2">
      <c r="A449" s="92"/>
      <c r="B449" s="72"/>
      <c r="C449" s="72"/>
      <c r="D449" s="72"/>
    </row>
    <row r="450" spans="1:4" x14ac:dyDescent="0.2">
      <c r="A450" s="92"/>
      <c r="B450" s="72"/>
      <c r="C450" s="72"/>
      <c r="D450" s="72"/>
    </row>
    <row r="451" spans="1:4" x14ac:dyDescent="0.2">
      <c r="A451" s="92"/>
      <c r="B451" s="72"/>
      <c r="C451" s="72"/>
      <c r="D451" s="72"/>
    </row>
    <row r="452" spans="1:4" x14ac:dyDescent="0.2">
      <c r="A452" s="92"/>
      <c r="B452" s="72"/>
      <c r="C452" s="72"/>
      <c r="D452" s="72"/>
    </row>
    <row r="453" spans="1:4" x14ac:dyDescent="0.2">
      <c r="A453" s="92"/>
      <c r="B453" s="72"/>
      <c r="C453" s="72"/>
      <c r="D453" s="72"/>
    </row>
    <row r="454" spans="1:4" x14ac:dyDescent="0.2">
      <c r="A454" s="92"/>
      <c r="B454" s="72"/>
      <c r="C454" s="72"/>
      <c r="D454" s="72"/>
    </row>
    <row r="455" spans="1:4" x14ac:dyDescent="0.2">
      <c r="A455" s="92"/>
      <c r="B455" s="72"/>
      <c r="C455" s="72"/>
      <c r="D455" s="72"/>
    </row>
    <row r="456" spans="1:4" x14ac:dyDescent="0.2">
      <c r="A456" s="92"/>
      <c r="B456" s="72"/>
      <c r="C456" s="72"/>
      <c r="D456" s="72"/>
    </row>
    <row r="457" spans="1:4" x14ac:dyDescent="0.2">
      <c r="A457" s="92"/>
      <c r="B457" s="72"/>
      <c r="C457" s="72"/>
      <c r="D457" s="72"/>
    </row>
    <row r="458" spans="1:4" x14ac:dyDescent="0.2">
      <c r="A458" s="92"/>
      <c r="B458" s="72"/>
      <c r="C458" s="72"/>
      <c r="D458" s="72"/>
    </row>
    <row r="459" spans="1:4" x14ac:dyDescent="0.2">
      <c r="A459" s="92"/>
      <c r="B459" s="72"/>
      <c r="C459" s="72"/>
      <c r="D459" s="72"/>
    </row>
    <row r="460" spans="1:4" x14ac:dyDescent="0.2">
      <c r="A460" s="92"/>
      <c r="B460" s="72"/>
      <c r="C460" s="72"/>
      <c r="D460" s="72"/>
    </row>
    <row r="461" spans="1:4" x14ac:dyDescent="0.2">
      <c r="A461" s="92"/>
      <c r="B461" s="72"/>
      <c r="C461" s="72"/>
      <c r="D461" s="72"/>
    </row>
    <row r="462" spans="1:4" x14ac:dyDescent="0.2">
      <c r="A462" s="92"/>
      <c r="B462" s="72"/>
      <c r="C462" s="72"/>
      <c r="D462" s="72"/>
    </row>
    <row r="463" spans="1:4" x14ac:dyDescent="0.2">
      <c r="A463" s="92"/>
      <c r="B463" s="72"/>
      <c r="C463" s="72"/>
      <c r="D463" s="72"/>
    </row>
    <row r="464" spans="1:4" x14ac:dyDescent="0.2">
      <c r="A464" s="92"/>
      <c r="B464" s="72"/>
      <c r="C464" s="72"/>
      <c r="D464" s="72"/>
    </row>
    <row r="465" spans="1:4" x14ac:dyDescent="0.2">
      <c r="A465" s="92"/>
      <c r="B465" s="72"/>
      <c r="C465" s="72"/>
      <c r="D465" s="72"/>
    </row>
    <row r="466" spans="1:4" x14ac:dyDescent="0.2">
      <c r="A466" s="92"/>
      <c r="B466" s="72"/>
      <c r="C466" s="72"/>
      <c r="D466" s="72"/>
    </row>
    <row r="467" spans="1:4" x14ac:dyDescent="0.2">
      <c r="A467" s="92"/>
      <c r="B467" s="72"/>
      <c r="C467" s="72"/>
      <c r="D467" s="72"/>
    </row>
    <row r="468" spans="1:4" x14ac:dyDescent="0.2">
      <c r="A468" s="92"/>
      <c r="B468" s="72"/>
      <c r="C468" s="72"/>
      <c r="D468" s="72"/>
    </row>
    <row r="469" spans="1:4" x14ac:dyDescent="0.2">
      <c r="A469" s="92"/>
      <c r="B469" s="72"/>
      <c r="C469" s="72"/>
      <c r="D469" s="72"/>
    </row>
    <row r="470" spans="1:4" x14ac:dyDescent="0.2">
      <c r="A470" s="92"/>
      <c r="B470" s="72"/>
      <c r="C470" s="72"/>
      <c r="D470" s="72"/>
    </row>
    <row r="471" spans="1:4" x14ac:dyDescent="0.2">
      <c r="A471" s="92"/>
      <c r="B471" s="72"/>
      <c r="C471" s="72"/>
      <c r="D471" s="72"/>
    </row>
    <row r="472" spans="1:4" x14ac:dyDescent="0.2">
      <c r="A472" s="92"/>
      <c r="B472" s="72"/>
      <c r="C472" s="72"/>
      <c r="D472" s="72"/>
    </row>
    <row r="473" spans="1:4" x14ac:dyDescent="0.2">
      <c r="A473" s="92"/>
      <c r="B473" s="72"/>
      <c r="C473" s="72"/>
      <c r="D473" s="72"/>
    </row>
    <row r="474" spans="1:4" x14ac:dyDescent="0.2">
      <c r="A474" s="92"/>
      <c r="B474" s="72"/>
      <c r="C474" s="72"/>
      <c r="D474" s="72"/>
    </row>
    <row r="475" spans="1:4" x14ac:dyDescent="0.2">
      <c r="A475" s="92"/>
      <c r="B475" s="72"/>
      <c r="C475" s="72"/>
      <c r="D475" s="72"/>
    </row>
    <row r="476" spans="1:4" x14ac:dyDescent="0.2">
      <c r="A476" s="92"/>
      <c r="B476" s="72"/>
      <c r="C476" s="72"/>
      <c r="D476" s="72"/>
    </row>
    <row r="477" spans="1:4" x14ac:dyDescent="0.2">
      <c r="A477" s="92"/>
      <c r="B477" s="72"/>
      <c r="C477" s="72"/>
      <c r="D477" s="72"/>
    </row>
    <row r="478" spans="1:4" x14ac:dyDescent="0.2">
      <c r="A478" s="92"/>
      <c r="B478" s="72"/>
      <c r="C478" s="72"/>
      <c r="D478" s="72"/>
    </row>
    <row r="479" spans="1:4" x14ac:dyDescent="0.2">
      <c r="A479" s="92"/>
      <c r="B479" s="72"/>
      <c r="C479" s="72"/>
      <c r="D479" s="72"/>
    </row>
    <row r="480" spans="1:4" x14ac:dyDescent="0.2">
      <c r="A480" s="92"/>
      <c r="B480" s="72"/>
      <c r="C480" s="72"/>
      <c r="D480" s="72"/>
    </row>
    <row r="481" spans="1:4" x14ac:dyDescent="0.2">
      <c r="A481" s="92"/>
      <c r="B481" s="72"/>
      <c r="C481" s="72"/>
      <c r="D481" s="72"/>
    </row>
    <row r="482" spans="1:4" x14ac:dyDescent="0.2">
      <c r="A482" s="92"/>
      <c r="B482" s="72"/>
      <c r="C482" s="72"/>
      <c r="D482" s="72"/>
    </row>
    <row r="483" spans="1:4" x14ac:dyDescent="0.2">
      <c r="A483" s="92"/>
      <c r="B483" s="72"/>
      <c r="C483" s="72"/>
      <c r="D483" s="72"/>
    </row>
    <row r="484" spans="1:4" x14ac:dyDescent="0.2">
      <c r="A484" s="92"/>
      <c r="B484" s="72"/>
      <c r="C484" s="72"/>
      <c r="D484" s="72"/>
    </row>
    <row r="485" spans="1:4" x14ac:dyDescent="0.2">
      <c r="A485" s="92"/>
      <c r="B485" s="72"/>
      <c r="C485" s="72"/>
      <c r="D485" s="72"/>
    </row>
    <row r="486" spans="1:4" x14ac:dyDescent="0.2">
      <c r="A486" s="92"/>
      <c r="B486" s="72"/>
      <c r="C486" s="72"/>
      <c r="D486" s="72"/>
    </row>
    <row r="487" spans="1:4" x14ac:dyDescent="0.2">
      <c r="A487" s="92"/>
      <c r="B487" s="72"/>
      <c r="C487" s="72"/>
      <c r="D487" s="72"/>
    </row>
    <row r="488" spans="1:4" x14ac:dyDescent="0.2">
      <c r="A488" s="92"/>
      <c r="B488" s="72"/>
      <c r="C488" s="72"/>
      <c r="D488" s="72"/>
    </row>
    <row r="489" spans="1:4" x14ac:dyDescent="0.2">
      <c r="A489" s="92"/>
      <c r="B489" s="72"/>
      <c r="C489" s="72"/>
      <c r="D489" s="72"/>
    </row>
    <row r="490" spans="1:4" x14ac:dyDescent="0.2">
      <c r="A490" s="92"/>
      <c r="B490" s="72"/>
      <c r="C490" s="72"/>
      <c r="D490" s="72"/>
    </row>
    <row r="491" spans="1:4" x14ac:dyDescent="0.2">
      <c r="A491" s="92"/>
      <c r="B491" s="72"/>
      <c r="C491" s="72"/>
      <c r="D491" s="72"/>
    </row>
    <row r="492" spans="1:4" x14ac:dyDescent="0.2">
      <c r="A492" s="92"/>
      <c r="B492" s="72"/>
      <c r="C492" s="72"/>
      <c r="D492" s="72"/>
    </row>
    <row r="493" spans="1:4" x14ac:dyDescent="0.2">
      <c r="A493" s="92"/>
      <c r="B493" s="72"/>
      <c r="C493" s="72"/>
      <c r="D493" s="72"/>
    </row>
    <row r="494" spans="1:4" x14ac:dyDescent="0.2">
      <c r="A494" s="92"/>
      <c r="B494" s="72"/>
      <c r="C494" s="72"/>
      <c r="D494" s="72"/>
    </row>
    <row r="495" spans="1:4" x14ac:dyDescent="0.2">
      <c r="A495" s="92"/>
      <c r="B495" s="72"/>
      <c r="C495" s="72"/>
      <c r="D495" s="72"/>
    </row>
    <row r="496" spans="1:4" x14ac:dyDescent="0.2">
      <c r="A496" s="92"/>
      <c r="B496" s="72"/>
      <c r="C496" s="72"/>
      <c r="D496" s="72"/>
    </row>
    <row r="497" spans="1:4" x14ac:dyDescent="0.2">
      <c r="A497" s="92"/>
      <c r="B497" s="72"/>
      <c r="C497" s="72"/>
      <c r="D497" s="72"/>
    </row>
    <row r="498" spans="1:4" x14ac:dyDescent="0.2">
      <c r="A498" s="92"/>
      <c r="B498" s="72"/>
      <c r="C498" s="72"/>
      <c r="D498" s="72"/>
    </row>
    <row r="499" spans="1:4" x14ac:dyDescent="0.2">
      <c r="A499" s="92"/>
      <c r="B499" s="72"/>
      <c r="C499" s="72"/>
      <c r="D499" s="72"/>
    </row>
    <row r="500" spans="1:4" x14ac:dyDescent="0.2">
      <c r="A500" s="92"/>
      <c r="B500" s="72"/>
      <c r="C500" s="72"/>
      <c r="D500" s="72"/>
    </row>
    <row r="501" spans="1:4" x14ac:dyDescent="0.2">
      <c r="A501" s="92"/>
      <c r="B501" s="72"/>
      <c r="C501" s="72"/>
      <c r="D501" s="72"/>
    </row>
    <row r="502" spans="1:4" x14ac:dyDescent="0.2">
      <c r="A502" s="92"/>
      <c r="B502" s="72"/>
      <c r="C502" s="72"/>
      <c r="D502" s="72"/>
    </row>
    <row r="503" spans="1:4" x14ac:dyDescent="0.2">
      <c r="A503" s="92"/>
      <c r="B503" s="72"/>
      <c r="C503" s="72"/>
      <c r="D503" s="72"/>
    </row>
    <row r="504" spans="1:4" x14ac:dyDescent="0.2">
      <c r="A504" s="92"/>
      <c r="B504" s="72"/>
      <c r="C504" s="72"/>
      <c r="D504" s="72"/>
    </row>
    <row r="505" spans="1:4" x14ac:dyDescent="0.2">
      <c r="A505" s="92"/>
      <c r="B505" s="72"/>
      <c r="C505" s="72"/>
      <c r="D505" s="72"/>
    </row>
  </sheetData>
  <mergeCells count="4">
    <mergeCell ref="A7:C7"/>
    <mergeCell ref="A8:C8"/>
    <mergeCell ref="A9:C9"/>
    <mergeCell ref="A10:C10"/>
  </mergeCells>
  <pageMargins left="0.51181102362204722" right="0.31496062992125984" top="0.74803149606299213" bottom="0.74803149606299213" header="0.31496062992125984" footer="0.31496062992125984"/>
  <pageSetup orientation="portrait" r:id="rId1"/>
  <headerFooter>
    <oddFooter>Page &amp;P of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88"/>
  <sheetViews>
    <sheetView tabSelected="1" topLeftCell="A61" workbookViewId="0">
      <selection activeCell="B85" sqref="B85"/>
    </sheetView>
  </sheetViews>
  <sheetFormatPr defaultColWidth="10" defaultRowHeight="14.25" x14ac:dyDescent="0.2"/>
  <cols>
    <col min="1" max="1" width="68" style="111" customWidth="1"/>
    <col min="2" max="2" width="13" style="111" customWidth="1"/>
    <col min="3" max="3" width="12.5" style="111" customWidth="1"/>
    <col min="4" max="4" width="11.75" style="111" customWidth="1"/>
    <col min="5" max="5" width="6.625" style="111" customWidth="1"/>
    <col min="6" max="6" width="6.125" style="111" customWidth="1"/>
    <col min="7" max="7" width="5.875" style="111" customWidth="1"/>
    <col min="8" max="8" width="6.75" style="111" customWidth="1"/>
    <col min="9" max="9" width="6.625" style="111" customWidth="1"/>
    <col min="10" max="10" width="5.625" style="111" customWidth="1"/>
    <col min="11" max="11" width="6.5" style="111" customWidth="1"/>
    <col min="12" max="12" width="6.75" style="111" customWidth="1"/>
    <col min="13" max="13" width="7.625" style="111" customWidth="1"/>
    <col min="14" max="14" width="6" style="111" customWidth="1"/>
    <col min="15" max="15" width="4.375" style="111" customWidth="1"/>
    <col min="16" max="16" width="13.25" style="111" customWidth="1"/>
    <col min="17" max="16384" width="10" style="111"/>
  </cols>
  <sheetData>
    <row r="1" spans="1:17" ht="23.25" customHeight="1" x14ac:dyDescent="0.2">
      <c r="A1" s="171" t="s">
        <v>439</v>
      </c>
      <c r="B1" s="172"/>
      <c r="C1" s="172"/>
      <c r="D1" s="172"/>
      <c r="E1" s="172"/>
      <c r="F1" s="172"/>
      <c r="G1" s="172"/>
      <c r="H1" s="172"/>
      <c r="I1" s="172"/>
      <c r="J1" s="172"/>
      <c r="K1" s="172"/>
      <c r="L1" s="172"/>
      <c r="M1" s="172"/>
      <c r="N1" s="172"/>
      <c r="O1" s="172"/>
      <c r="P1" s="172"/>
    </row>
    <row r="2" spans="1:17" ht="18" customHeight="1" x14ac:dyDescent="0.2">
      <c r="A2" s="173" t="s">
        <v>453</v>
      </c>
      <c r="B2" s="174"/>
      <c r="C2" s="174"/>
      <c r="D2" s="174"/>
      <c r="E2" s="174"/>
      <c r="F2" s="174"/>
      <c r="G2" s="174"/>
      <c r="H2" s="174"/>
      <c r="I2" s="174"/>
      <c r="J2" s="174"/>
      <c r="K2" s="174"/>
      <c r="L2" s="174"/>
      <c r="M2" s="174"/>
      <c r="N2" s="174"/>
      <c r="O2" s="174"/>
      <c r="P2" s="174"/>
    </row>
    <row r="3" spans="1:17" ht="13.5" customHeight="1" x14ac:dyDescent="0.2">
      <c r="A3" s="175">
        <v>2022</v>
      </c>
      <c r="B3" s="176"/>
      <c r="C3" s="176"/>
      <c r="D3" s="176"/>
      <c r="E3" s="176"/>
      <c r="F3" s="176"/>
      <c r="G3" s="176"/>
      <c r="H3" s="176"/>
      <c r="I3" s="176"/>
      <c r="J3" s="176"/>
      <c r="K3" s="176"/>
      <c r="L3" s="176"/>
      <c r="M3" s="176"/>
      <c r="N3" s="176"/>
      <c r="O3" s="176"/>
      <c r="P3" s="176"/>
    </row>
    <row r="4" spans="1:17" ht="12.75" customHeight="1" x14ac:dyDescent="0.2">
      <c r="A4" s="177" t="s">
        <v>440</v>
      </c>
      <c r="B4" s="178"/>
      <c r="C4" s="178"/>
      <c r="D4" s="178"/>
      <c r="E4" s="178"/>
      <c r="F4" s="178"/>
      <c r="G4" s="178"/>
      <c r="H4" s="178"/>
      <c r="I4" s="178"/>
      <c r="J4" s="178"/>
      <c r="K4" s="178"/>
      <c r="L4" s="178"/>
      <c r="M4" s="178"/>
      <c r="N4" s="178"/>
      <c r="O4" s="178"/>
      <c r="P4" s="178"/>
    </row>
    <row r="5" spans="1:17" ht="15" customHeight="1" x14ac:dyDescent="0.2">
      <c r="A5" s="178" t="s">
        <v>7</v>
      </c>
      <c r="B5" s="178"/>
      <c r="C5" s="178"/>
      <c r="D5" s="178"/>
      <c r="E5" s="178"/>
      <c r="F5" s="178"/>
      <c r="G5" s="178"/>
      <c r="H5" s="178"/>
      <c r="I5" s="178"/>
      <c r="J5" s="178"/>
      <c r="K5" s="178"/>
      <c r="L5" s="178"/>
      <c r="M5" s="178"/>
      <c r="N5" s="178"/>
      <c r="O5" s="178"/>
      <c r="P5" s="178"/>
    </row>
    <row r="6" spans="1:17" ht="4.5" customHeight="1" x14ac:dyDescent="0.2"/>
    <row r="7" spans="1:17" ht="25.5" customHeight="1" x14ac:dyDescent="0.2">
      <c r="A7" s="179" t="s">
        <v>441</v>
      </c>
      <c r="B7" s="180" t="s">
        <v>12</v>
      </c>
      <c r="C7" s="180" t="s">
        <v>13</v>
      </c>
      <c r="D7" s="181" t="s">
        <v>454</v>
      </c>
      <c r="E7" s="181"/>
      <c r="F7" s="181"/>
      <c r="G7" s="181"/>
      <c r="H7" s="181"/>
      <c r="I7" s="181"/>
      <c r="J7" s="181"/>
      <c r="K7" s="181"/>
      <c r="L7" s="181"/>
      <c r="M7" s="181"/>
      <c r="N7" s="181"/>
      <c r="O7" s="181"/>
      <c r="P7" s="181"/>
    </row>
    <row r="8" spans="1:17" ht="20.25" customHeight="1" x14ac:dyDescent="0.25">
      <c r="A8" s="179"/>
      <c r="B8" s="180"/>
      <c r="C8" s="180"/>
      <c r="D8" s="140" t="s">
        <v>16</v>
      </c>
      <c r="E8" s="140" t="s">
        <v>442</v>
      </c>
      <c r="F8" s="140" t="s">
        <v>17</v>
      </c>
      <c r="G8" s="140" t="s">
        <v>18</v>
      </c>
      <c r="H8" s="140" t="s">
        <v>19</v>
      </c>
      <c r="I8" s="140" t="s">
        <v>20</v>
      </c>
      <c r="J8" s="140" t="s">
        <v>21</v>
      </c>
      <c r="K8" s="140" t="s">
        <v>443</v>
      </c>
      <c r="L8" s="140" t="s">
        <v>455</v>
      </c>
      <c r="M8" s="140" t="s">
        <v>444</v>
      </c>
      <c r="N8" s="140" t="s">
        <v>456</v>
      </c>
      <c r="O8" s="140" t="s">
        <v>457</v>
      </c>
      <c r="P8" s="140" t="s">
        <v>15</v>
      </c>
    </row>
    <row r="9" spans="1:17" ht="14.25" customHeight="1" x14ac:dyDescent="0.2">
      <c r="A9" s="141" t="s">
        <v>14</v>
      </c>
      <c r="B9" s="142"/>
      <c r="C9" s="142"/>
      <c r="D9" s="142"/>
      <c r="E9" s="142"/>
      <c r="F9" s="142"/>
      <c r="G9" s="142"/>
      <c r="H9" s="142"/>
      <c r="I9" s="142"/>
      <c r="J9" s="142"/>
      <c r="K9" s="142"/>
      <c r="L9" s="142"/>
      <c r="M9" s="142"/>
      <c r="N9" s="142"/>
      <c r="O9" s="142"/>
      <c r="P9" s="142"/>
    </row>
    <row r="10" spans="1:17" ht="15.75" customHeight="1" x14ac:dyDescent="0.2">
      <c r="A10" s="143" t="s">
        <v>24</v>
      </c>
      <c r="B10" s="144">
        <f>B11+B12+B15</f>
        <v>122221626</v>
      </c>
      <c r="C10" s="144">
        <f>C11+C12+C15</f>
        <v>122221626</v>
      </c>
      <c r="D10" s="144">
        <f t="shared" ref="D10:O10" si="0">D11+D12+D15</f>
        <v>10318594.130000001</v>
      </c>
      <c r="E10" s="146">
        <v>0</v>
      </c>
      <c r="F10" s="144">
        <f t="shared" si="0"/>
        <v>0</v>
      </c>
      <c r="G10" s="144">
        <f t="shared" si="0"/>
        <v>0</v>
      </c>
      <c r="H10" s="144">
        <f t="shared" si="0"/>
        <v>0</v>
      </c>
      <c r="I10" s="144">
        <f t="shared" si="0"/>
        <v>0</v>
      </c>
      <c r="J10" s="144">
        <f t="shared" si="0"/>
        <v>0</v>
      </c>
      <c r="K10" s="144">
        <f t="shared" si="0"/>
        <v>0</v>
      </c>
      <c r="L10" s="144">
        <f t="shared" si="0"/>
        <v>0</v>
      </c>
      <c r="M10" s="144">
        <f t="shared" si="0"/>
        <v>0</v>
      </c>
      <c r="N10" s="144">
        <f t="shared" si="0"/>
        <v>0</v>
      </c>
      <c r="O10" s="144">
        <f t="shared" si="0"/>
        <v>0</v>
      </c>
      <c r="P10" s="144">
        <f>SUM(D10:O10)</f>
        <v>10318594.130000001</v>
      </c>
    </row>
    <row r="11" spans="1:17" ht="17.25" customHeight="1" x14ac:dyDescent="0.2">
      <c r="A11" s="145" t="s">
        <v>25</v>
      </c>
      <c r="B11" s="146">
        <v>93300360</v>
      </c>
      <c r="C11" s="146">
        <v>93300360</v>
      </c>
      <c r="D11" s="146">
        <v>8974683.2300000004</v>
      </c>
      <c r="E11" s="146">
        <v>0</v>
      </c>
      <c r="F11" s="146">
        <v>0</v>
      </c>
      <c r="G11" s="146">
        <v>0</v>
      </c>
      <c r="H11" s="146">
        <v>0</v>
      </c>
      <c r="I11" s="146">
        <v>0</v>
      </c>
      <c r="J11" s="146">
        <v>0</v>
      </c>
      <c r="K11" s="146">
        <v>0</v>
      </c>
      <c r="L11" s="146">
        <v>0</v>
      </c>
      <c r="M11" s="146">
        <v>0</v>
      </c>
      <c r="N11" s="146">
        <v>0</v>
      </c>
      <c r="O11" s="146">
        <v>0</v>
      </c>
      <c r="P11" s="146">
        <f>SUM(D11:O11)</f>
        <v>8974683.2300000004</v>
      </c>
    </row>
    <row r="12" spans="1:17" ht="17.25" customHeight="1" x14ac:dyDescent="0.2">
      <c r="A12" s="145" t="s">
        <v>26</v>
      </c>
      <c r="B12" s="146">
        <v>16002000</v>
      </c>
      <c r="C12" s="146">
        <v>16002000</v>
      </c>
      <c r="D12" s="146">
        <v>333500</v>
      </c>
      <c r="E12" s="146">
        <v>0</v>
      </c>
      <c r="F12" s="146">
        <v>0</v>
      </c>
      <c r="G12" s="146">
        <v>0</v>
      </c>
      <c r="H12" s="146">
        <v>0</v>
      </c>
      <c r="I12" s="146">
        <v>0</v>
      </c>
      <c r="J12" s="146">
        <v>0</v>
      </c>
      <c r="K12" s="146">
        <v>0</v>
      </c>
      <c r="L12" s="146">
        <v>0</v>
      </c>
      <c r="M12" s="146">
        <v>0</v>
      </c>
      <c r="N12" s="146">
        <v>0</v>
      </c>
      <c r="O12" s="146">
        <v>0</v>
      </c>
      <c r="P12" s="146">
        <f>SUM(D12:O12)</f>
        <v>333500</v>
      </c>
    </row>
    <row r="13" spans="1:17" ht="17.25" customHeight="1" x14ac:dyDescent="0.2">
      <c r="A13" s="145" t="s">
        <v>27</v>
      </c>
      <c r="B13" s="146">
        <v>0</v>
      </c>
      <c r="C13" s="146">
        <v>0</v>
      </c>
      <c r="D13" s="146">
        <v>0</v>
      </c>
      <c r="E13" s="146">
        <v>0</v>
      </c>
      <c r="F13" s="146">
        <v>0</v>
      </c>
      <c r="G13" s="146">
        <v>0</v>
      </c>
      <c r="H13" s="146">
        <v>0</v>
      </c>
      <c r="I13" s="146">
        <v>0</v>
      </c>
      <c r="J13" s="146">
        <v>0</v>
      </c>
      <c r="K13" s="146">
        <v>0</v>
      </c>
      <c r="L13" s="146">
        <v>0</v>
      </c>
      <c r="M13" s="146">
        <v>0</v>
      </c>
      <c r="N13" s="146">
        <v>0</v>
      </c>
      <c r="O13" s="146">
        <v>0</v>
      </c>
      <c r="P13" s="146">
        <v>0</v>
      </c>
      <c r="Q13" s="147"/>
    </row>
    <row r="14" spans="1:17" ht="17.25" customHeight="1" x14ac:dyDescent="0.2">
      <c r="A14" s="145" t="s">
        <v>28</v>
      </c>
      <c r="B14" s="146">
        <v>0</v>
      </c>
      <c r="C14" s="146">
        <v>0</v>
      </c>
      <c r="D14" s="146">
        <v>0</v>
      </c>
      <c r="E14" s="146">
        <v>0</v>
      </c>
      <c r="F14" s="146">
        <v>0</v>
      </c>
      <c r="G14" s="146">
        <v>0</v>
      </c>
      <c r="H14" s="146">
        <v>0</v>
      </c>
      <c r="I14" s="146">
        <v>0</v>
      </c>
      <c r="J14" s="146">
        <v>0</v>
      </c>
      <c r="K14" s="146">
        <v>0</v>
      </c>
      <c r="L14" s="146">
        <v>0</v>
      </c>
      <c r="M14" s="146">
        <v>0</v>
      </c>
      <c r="N14" s="146">
        <v>0</v>
      </c>
      <c r="O14" s="146">
        <v>0</v>
      </c>
      <c r="P14" s="146">
        <v>0</v>
      </c>
    </row>
    <row r="15" spans="1:17" ht="17.25" customHeight="1" x14ac:dyDescent="0.2">
      <c r="A15" s="145" t="s">
        <v>29</v>
      </c>
      <c r="B15" s="146">
        <v>12919266</v>
      </c>
      <c r="C15" s="146">
        <v>12919266</v>
      </c>
      <c r="D15" s="146">
        <v>1010410.9</v>
      </c>
      <c r="E15" s="146">
        <v>0</v>
      </c>
      <c r="F15" s="146">
        <v>0</v>
      </c>
      <c r="G15" s="146">
        <v>0</v>
      </c>
      <c r="H15" s="146">
        <v>0</v>
      </c>
      <c r="I15" s="146">
        <v>0</v>
      </c>
      <c r="J15" s="146">
        <v>0</v>
      </c>
      <c r="K15" s="146">
        <v>0</v>
      </c>
      <c r="L15" s="146">
        <v>0</v>
      </c>
      <c r="M15" s="146">
        <v>0</v>
      </c>
      <c r="N15" s="146">
        <v>0</v>
      </c>
      <c r="O15" s="146">
        <v>0</v>
      </c>
      <c r="P15" s="146">
        <f>SUM(D15:O15)</f>
        <v>1010410.9</v>
      </c>
    </row>
    <row r="16" spans="1:17" ht="17.25" customHeight="1" x14ac:dyDescent="0.2">
      <c r="A16" s="143" t="s">
        <v>30</v>
      </c>
      <c r="B16" s="144">
        <f>B17+B18+B19+B20+B21+B22+B23+B24+B25</f>
        <v>157568266</v>
      </c>
      <c r="C16" s="144">
        <f>C17+C18+C19+C20+C21+C22+C23+C24+C25</f>
        <v>157568266</v>
      </c>
      <c r="D16" s="144">
        <f t="shared" ref="D16:O16" si="1">D17+D18+D19+D20+D21+D22+D23+D24</f>
        <v>2041119.06</v>
      </c>
      <c r="E16" s="159">
        <v>0</v>
      </c>
      <c r="F16" s="144">
        <f t="shared" si="1"/>
        <v>0</v>
      </c>
      <c r="G16" s="144">
        <f t="shared" si="1"/>
        <v>0</v>
      </c>
      <c r="H16" s="144">
        <f t="shared" si="1"/>
        <v>0</v>
      </c>
      <c r="I16" s="144">
        <f t="shared" si="1"/>
        <v>0</v>
      </c>
      <c r="J16" s="144">
        <f t="shared" si="1"/>
        <v>0</v>
      </c>
      <c r="K16" s="144">
        <f>K17+K18+K19+K20+K21+K22+K23+K24+K25</f>
        <v>0</v>
      </c>
      <c r="L16" s="144">
        <f t="shared" si="1"/>
        <v>0</v>
      </c>
      <c r="M16" s="144">
        <f t="shared" si="1"/>
        <v>0</v>
      </c>
      <c r="N16" s="144">
        <f t="shared" si="1"/>
        <v>0</v>
      </c>
      <c r="O16" s="144">
        <f t="shared" si="1"/>
        <v>0</v>
      </c>
      <c r="P16" s="144">
        <f>SUM(D16:O16)</f>
        <v>2041119.06</v>
      </c>
    </row>
    <row r="17" spans="1:16" ht="17.25" customHeight="1" x14ac:dyDescent="0.2">
      <c r="A17" s="145" t="s">
        <v>31</v>
      </c>
      <c r="B17" s="146">
        <v>22370000</v>
      </c>
      <c r="C17" s="146">
        <v>22370000</v>
      </c>
      <c r="D17" s="146">
        <v>2041119.06</v>
      </c>
      <c r="E17" s="146">
        <v>0</v>
      </c>
      <c r="F17" s="146">
        <v>0</v>
      </c>
      <c r="G17" s="146">
        <v>0</v>
      </c>
      <c r="H17" s="146">
        <v>0</v>
      </c>
      <c r="I17" s="146">
        <v>0</v>
      </c>
      <c r="J17" s="146">
        <v>0</v>
      </c>
      <c r="K17" s="146">
        <v>0</v>
      </c>
      <c r="L17" s="146">
        <v>0</v>
      </c>
      <c r="M17" s="146">
        <v>0</v>
      </c>
      <c r="N17" s="146">
        <v>0</v>
      </c>
      <c r="O17" s="146">
        <v>0</v>
      </c>
      <c r="P17" s="146">
        <f>SUM(D17:O17)</f>
        <v>2041119.06</v>
      </c>
    </row>
    <row r="18" spans="1:16" ht="17.25" customHeight="1" x14ac:dyDescent="0.2">
      <c r="A18" s="145" t="s">
        <v>32</v>
      </c>
      <c r="B18" s="146">
        <v>1100000</v>
      </c>
      <c r="C18" s="146">
        <v>1100000</v>
      </c>
      <c r="D18" s="146">
        <v>0</v>
      </c>
      <c r="E18" s="146">
        <v>0</v>
      </c>
      <c r="F18" s="146">
        <v>0</v>
      </c>
      <c r="G18" s="146">
        <v>0</v>
      </c>
      <c r="H18" s="146">
        <v>0</v>
      </c>
      <c r="I18" s="146">
        <v>0</v>
      </c>
      <c r="J18" s="146">
        <v>0</v>
      </c>
      <c r="K18" s="146">
        <v>0</v>
      </c>
      <c r="L18" s="146">
        <v>0</v>
      </c>
      <c r="M18" s="146">
        <v>0</v>
      </c>
      <c r="N18" s="146">
        <v>0</v>
      </c>
      <c r="O18" s="146">
        <v>0</v>
      </c>
      <c r="P18" s="146">
        <f t="shared" ref="P18:P20" si="2">SUM(D18:O18)</f>
        <v>0</v>
      </c>
    </row>
    <row r="19" spans="1:16" ht="17.25" customHeight="1" x14ac:dyDescent="0.2">
      <c r="A19" s="145" t="s">
        <v>33</v>
      </c>
      <c r="B19" s="146">
        <v>4200000</v>
      </c>
      <c r="C19" s="146">
        <v>4200000</v>
      </c>
      <c r="D19" s="146">
        <v>0</v>
      </c>
      <c r="E19" s="146">
        <v>0</v>
      </c>
      <c r="F19" s="146">
        <v>0</v>
      </c>
      <c r="G19" s="146">
        <v>0</v>
      </c>
      <c r="H19" s="146">
        <v>0</v>
      </c>
      <c r="I19" s="146">
        <v>0</v>
      </c>
      <c r="J19" s="146">
        <v>0</v>
      </c>
      <c r="K19" s="146">
        <v>0</v>
      </c>
      <c r="L19" s="146">
        <v>0</v>
      </c>
      <c r="M19" s="146">
        <v>0</v>
      </c>
      <c r="N19" s="146">
        <v>0</v>
      </c>
      <c r="O19" s="146">
        <v>0</v>
      </c>
      <c r="P19" s="146">
        <f t="shared" si="2"/>
        <v>0</v>
      </c>
    </row>
    <row r="20" spans="1:16" ht="17.25" customHeight="1" x14ac:dyDescent="0.2">
      <c r="A20" s="145" t="s">
        <v>34</v>
      </c>
      <c r="B20" s="146">
        <v>2720000</v>
      </c>
      <c r="C20" s="146">
        <v>2720000</v>
      </c>
      <c r="D20" s="146">
        <v>0</v>
      </c>
      <c r="E20" s="146">
        <v>0</v>
      </c>
      <c r="F20" s="146">
        <v>0</v>
      </c>
      <c r="G20" s="146">
        <v>0</v>
      </c>
      <c r="H20" s="146">
        <v>0</v>
      </c>
      <c r="I20" s="146">
        <v>0</v>
      </c>
      <c r="J20" s="146">
        <v>0</v>
      </c>
      <c r="K20" s="146">
        <v>0</v>
      </c>
      <c r="L20" s="146">
        <v>0</v>
      </c>
      <c r="M20" s="146">
        <v>0</v>
      </c>
      <c r="N20" s="146">
        <v>0</v>
      </c>
      <c r="O20" s="146">
        <v>0</v>
      </c>
      <c r="P20" s="146">
        <f t="shared" si="2"/>
        <v>0</v>
      </c>
    </row>
    <row r="21" spans="1:16" ht="17.25" customHeight="1" x14ac:dyDescent="0.2">
      <c r="A21" s="145" t="s">
        <v>35</v>
      </c>
      <c r="B21" s="146">
        <v>14053244</v>
      </c>
      <c r="C21" s="146">
        <v>14053244</v>
      </c>
      <c r="D21" s="146">
        <v>0</v>
      </c>
      <c r="E21" s="146">
        <v>0</v>
      </c>
      <c r="F21" s="146">
        <v>0</v>
      </c>
      <c r="G21" s="146">
        <v>0</v>
      </c>
      <c r="H21" s="146">
        <v>0</v>
      </c>
      <c r="I21" s="146">
        <v>0</v>
      </c>
      <c r="J21" s="146">
        <v>0</v>
      </c>
      <c r="K21" s="146">
        <v>0</v>
      </c>
      <c r="L21" s="146">
        <v>0</v>
      </c>
      <c r="M21" s="146">
        <v>0</v>
      </c>
      <c r="N21" s="146">
        <v>0</v>
      </c>
      <c r="O21" s="146">
        <v>0</v>
      </c>
      <c r="P21" s="146">
        <f>SUM(D21:O21)</f>
        <v>0</v>
      </c>
    </row>
    <row r="22" spans="1:16" ht="17.25" customHeight="1" x14ac:dyDescent="0.2">
      <c r="A22" s="145" t="s">
        <v>36</v>
      </c>
      <c r="B22" s="146">
        <v>4900000</v>
      </c>
      <c r="C22" s="146">
        <v>4900000</v>
      </c>
      <c r="D22" s="146">
        <v>0</v>
      </c>
      <c r="E22" s="146">
        <v>0</v>
      </c>
      <c r="F22" s="146">
        <v>0</v>
      </c>
      <c r="G22" s="146">
        <v>0</v>
      </c>
      <c r="H22" s="146">
        <v>0</v>
      </c>
      <c r="I22" s="146">
        <v>0</v>
      </c>
      <c r="J22" s="146">
        <v>0</v>
      </c>
      <c r="K22" s="146">
        <v>0</v>
      </c>
      <c r="L22" s="146">
        <v>0</v>
      </c>
      <c r="M22" s="146">
        <v>0</v>
      </c>
      <c r="N22" s="146">
        <v>0</v>
      </c>
      <c r="O22" s="146">
        <v>0</v>
      </c>
      <c r="P22" s="146">
        <f>SUM(D22:O22)</f>
        <v>0</v>
      </c>
    </row>
    <row r="23" spans="1:16" ht="27.75" customHeight="1" x14ac:dyDescent="0.2">
      <c r="A23" s="148" t="s">
        <v>37</v>
      </c>
      <c r="B23" s="146">
        <v>5400000</v>
      </c>
      <c r="C23" s="146">
        <v>5400000</v>
      </c>
      <c r="D23" s="146">
        <v>0</v>
      </c>
      <c r="E23" s="146">
        <v>0</v>
      </c>
      <c r="F23" s="146">
        <v>0</v>
      </c>
      <c r="G23" s="146">
        <v>0</v>
      </c>
      <c r="H23" s="146">
        <v>0</v>
      </c>
      <c r="I23" s="146">
        <v>0</v>
      </c>
      <c r="J23" s="146">
        <v>0</v>
      </c>
      <c r="K23" s="146">
        <v>0</v>
      </c>
      <c r="L23" s="146">
        <v>0</v>
      </c>
      <c r="M23" s="146">
        <v>0</v>
      </c>
      <c r="N23" s="146">
        <v>0</v>
      </c>
      <c r="O23" s="146">
        <v>0</v>
      </c>
      <c r="P23" s="146">
        <f>SUM(D23:O23)</f>
        <v>0</v>
      </c>
    </row>
    <row r="24" spans="1:16" ht="17.25" customHeight="1" x14ac:dyDescent="0.2">
      <c r="A24" s="145" t="s">
        <v>38</v>
      </c>
      <c r="B24" s="146">
        <v>100625022</v>
      </c>
      <c r="C24" s="146">
        <v>100625022</v>
      </c>
      <c r="D24" s="146">
        <v>0</v>
      </c>
      <c r="E24" s="146">
        <v>0</v>
      </c>
      <c r="F24" s="146">
        <v>0</v>
      </c>
      <c r="G24" s="146">
        <v>0</v>
      </c>
      <c r="H24" s="146">
        <v>0</v>
      </c>
      <c r="I24" s="146">
        <v>0</v>
      </c>
      <c r="J24" s="146">
        <v>0</v>
      </c>
      <c r="K24" s="146">
        <v>0</v>
      </c>
      <c r="L24" s="146">
        <v>0</v>
      </c>
      <c r="M24" s="146">
        <v>0</v>
      </c>
      <c r="N24" s="146">
        <v>0</v>
      </c>
      <c r="O24" s="146">
        <v>0</v>
      </c>
      <c r="P24" s="146">
        <f>SUM(D24:O24)</f>
        <v>0</v>
      </c>
    </row>
    <row r="25" spans="1:16" ht="17.25" customHeight="1" x14ac:dyDescent="0.2">
      <c r="A25" s="145" t="s">
        <v>39</v>
      </c>
      <c r="B25" s="146">
        <v>2200000</v>
      </c>
      <c r="C25" s="146">
        <v>2200000</v>
      </c>
      <c r="D25" s="146">
        <v>0</v>
      </c>
      <c r="E25" s="146">
        <v>0</v>
      </c>
      <c r="F25" s="146">
        <v>0</v>
      </c>
      <c r="G25" s="146">
        <v>0</v>
      </c>
      <c r="H25" s="146">
        <v>0</v>
      </c>
      <c r="I25" s="146">
        <v>0</v>
      </c>
      <c r="J25" s="146">
        <v>0</v>
      </c>
      <c r="K25" s="146">
        <v>0</v>
      </c>
      <c r="L25" s="146">
        <v>0</v>
      </c>
      <c r="M25" s="146">
        <v>0</v>
      </c>
      <c r="N25" s="146">
        <v>0</v>
      </c>
      <c r="O25" s="146"/>
      <c r="P25" s="146">
        <f>SUM(D25:O25)</f>
        <v>0</v>
      </c>
    </row>
    <row r="26" spans="1:16" ht="17.25" customHeight="1" x14ac:dyDescent="0.2">
      <c r="A26" s="143" t="s">
        <v>40</v>
      </c>
      <c r="B26" s="144">
        <f>B27+B28+B29+B30+B31+B32+B33+B35</f>
        <v>15857000</v>
      </c>
      <c r="C26" s="144">
        <f>C27+C28+C29+C30+C31+C32+C33+C35</f>
        <v>15857000</v>
      </c>
      <c r="D26" s="144">
        <f t="shared" ref="D26:P26" si="3">D27+D28+D29+D30+D31+D32+D33+D35</f>
        <v>479407</v>
      </c>
      <c r="E26" s="159">
        <v>0</v>
      </c>
      <c r="F26" s="144">
        <f t="shared" si="3"/>
        <v>0</v>
      </c>
      <c r="G26" s="144">
        <f t="shared" si="3"/>
        <v>0</v>
      </c>
      <c r="H26" s="144">
        <f t="shared" si="3"/>
        <v>0</v>
      </c>
      <c r="I26" s="144">
        <f t="shared" si="3"/>
        <v>0</v>
      </c>
      <c r="J26" s="144">
        <f t="shared" si="3"/>
        <v>0</v>
      </c>
      <c r="K26" s="144">
        <f t="shared" si="3"/>
        <v>0</v>
      </c>
      <c r="L26" s="144">
        <f t="shared" si="3"/>
        <v>0</v>
      </c>
      <c r="M26" s="144">
        <f t="shared" si="3"/>
        <v>0</v>
      </c>
      <c r="N26" s="144">
        <f t="shared" si="3"/>
        <v>0</v>
      </c>
      <c r="O26" s="144">
        <f t="shared" si="3"/>
        <v>0</v>
      </c>
      <c r="P26" s="144">
        <f t="shared" si="3"/>
        <v>479407</v>
      </c>
    </row>
    <row r="27" spans="1:16" ht="17.25" customHeight="1" x14ac:dyDescent="0.2">
      <c r="A27" s="145" t="s">
        <v>41</v>
      </c>
      <c r="B27" s="146">
        <v>800000</v>
      </c>
      <c r="C27" s="146">
        <v>800000</v>
      </c>
      <c r="D27" s="146">
        <v>0</v>
      </c>
      <c r="E27" s="146">
        <v>0</v>
      </c>
      <c r="F27" s="146">
        <v>0</v>
      </c>
      <c r="G27" s="146">
        <v>0</v>
      </c>
      <c r="H27" s="146">
        <v>0</v>
      </c>
      <c r="I27" s="146">
        <v>0</v>
      </c>
      <c r="J27" s="146">
        <v>0</v>
      </c>
      <c r="K27" s="146">
        <v>0</v>
      </c>
      <c r="L27" s="146">
        <v>0</v>
      </c>
      <c r="M27" s="146">
        <v>0</v>
      </c>
      <c r="N27" s="146">
        <v>0</v>
      </c>
      <c r="O27" s="146">
        <v>0</v>
      </c>
      <c r="P27" s="146">
        <f t="shared" ref="P27:P33" si="4">SUM(D27:O27)</f>
        <v>0</v>
      </c>
    </row>
    <row r="28" spans="1:16" ht="17.25" customHeight="1" x14ac:dyDescent="0.2">
      <c r="A28" s="145" t="s">
        <v>42</v>
      </c>
      <c r="B28" s="146">
        <v>900000</v>
      </c>
      <c r="C28" s="146">
        <v>900000</v>
      </c>
      <c r="D28" s="146">
        <v>0</v>
      </c>
      <c r="E28" s="146">
        <v>0</v>
      </c>
      <c r="F28" s="146">
        <v>0</v>
      </c>
      <c r="G28" s="146">
        <v>0</v>
      </c>
      <c r="H28" s="146">
        <v>0</v>
      </c>
      <c r="I28" s="146">
        <v>0</v>
      </c>
      <c r="J28" s="146">
        <v>0</v>
      </c>
      <c r="K28" s="146">
        <v>0</v>
      </c>
      <c r="L28" s="146">
        <v>0</v>
      </c>
      <c r="M28" s="146">
        <v>0</v>
      </c>
      <c r="N28" s="146">
        <v>0</v>
      </c>
      <c r="O28" s="146">
        <v>0</v>
      </c>
      <c r="P28" s="146">
        <f t="shared" si="4"/>
        <v>0</v>
      </c>
    </row>
    <row r="29" spans="1:16" ht="17.25" customHeight="1" x14ac:dyDescent="0.2">
      <c r="A29" s="145" t="s">
        <v>43</v>
      </c>
      <c r="B29" s="146">
        <v>925000</v>
      </c>
      <c r="C29" s="146">
        <v>925000</v>
      </c>
      <c r="D29" s="146">
        <v>0</v>
      </c>
      <c r="E29" s="146">
        <v>0</v>
      </c>
      <c r="F29" s="146">
        <v>0</v>
      </c>
      <c r="G29" s="146">
        <v>0</v>
      </c>
      <c r="H29" s="146">
        <v>0</v>
      </c>
      <c r="I29" s="146">
        <v>0</v>
      </c>
      <c r="J29" s="146">
        <v>0</v>
      </c>
      <c r="K29" s="146">
        <v>0</v>
      </c>
      <c r="L29" s="146">
        <v>0</v>
      </c>
      <c r="M29" s="146">
        <v>0</v>
      </c>
      <c r="N29" s="146">
        <v>0</v>
      </c>
      <c r="O29" s="146">
        <v>0</v>
      </c>
      <c r="P29" s="146">
        <f t="shared" si="4"/>
        <v>0</v>
      </c>
    </row>
    <row r="30" spans="1:16" ht="17.25" customHeight="1" x14ac:dyDescent="0.2">
      <c r="A30" s="145" t="s">
        <v>44</v>
      </c>
      <c r="B30" s="146">
        <v>420000</v>
      </c>
      <c r="C30" s="146">
        <v>420000</v>
      </c>
      <c r="D30" s="146">
        <v>0</v>
      </c>
      <c r="E30" s="146">
        <v>0</v>
      </c>
      <c r="F30" s="146">
        <v>0</v>
      </c>
      <c r="G30" s="146">
        <v>0</v>
      </c>
      <c r="H30" s="146">
        <v>0</v>
      </c>
      <c r="I30" s="146">
        <v>0</v>
      </c>
      <c r="J30" s="146">
        <v>0</v>
      </c>
      <c r="K30" s="146">
        <v>0</v>
      </c>
      <c r="L30" s="146">
        <v>0</v>
      </c>
      <c r="M30" s="146">
        <v>0</v>
      </c>
      <c r="N30" s="146">
        <v>0</v>
      </c>
      <c r="O30" s="146">
        <v>0</v>
      </c>
      <c r="P30" s="146">
        <f t="shared" si="4"/>
        <v>0</v>
      </c>
    </row>
    <row r="31" spans="1:16" ht="17.25" customHeight="1" x14ac:dyDescent="0.2">
      <c r="A31" s="145" t="s">
        <v>45</v>
      </c>
      <c r="B31" s="146">
        <v>1400000</v>
      </c>
      <c r="C31" s="146">
        <v>1400000</v>
      </c>
      <c r="D31" s="146">
        <v>0</v>
      </c>
      <c r="E31" s="146">
        <v>0</v>
      </c>
      <c r="F31" s="146">
        <v>0</v>
      </c>
      <c r="G31" s="146">
        <v>0</v>
      </c>
      <c r="H31" s="146">
        <v>0</v>
      </c>
      <c r="I31" s="146">
        <v>0</v>
      </c>
      <c r="J31" s="146">
        <v>0</v>
      </c>
      <c r="K31" s="146">
        <v>0</v>
      </c>
      <c r="L31" s="146">
        <v>0</v>
      </c>
      <c r="M31" s="146">
        <v>0</v>
      </c>
      <c r="N31" s="146">
        <v>0</v>
      </c>
      <c r="O31" s="146">
        <v>0</v>
      </c>
      <c r="P31" s="146">
        <f t="shared" si="4"/>
        <v>0</v>
      </c>
    </row>
    <row r="32" spans="1:16" ht="17.25" customHeight="1" x14ac:dyDescent="0.2">
      <c r="A32" s="145" t="s">
        <v>46</v>
      </c>
      <c r="B32" s="146">
        <v>342000</v>
      </c>
      <c r="C32" s="146">
        <v>342000</v>
      </c>
      <c r="D32" s="146">
        <v>0</v>
      </c>
      <c r="E32" s="146">
        <v>0</v>
      </c>
      <c r="F32" s="146">
        <v>0</v>
      </c>
      <c r="G32" s="146">
        <v>0</v>
      </c>
      <c r="H32" s="146">
        <v>0</v>
      </c>
      <c r="I32" s="146">
        <v>0</v>
      </c>
      <c r="J32" s="146">
        <v>0</v>
      </c>
      <c r="K32" s="146">
        <v>0</v>
      </c>
      <c r="L32" s="146">
        <v>0</v>
      </c>
      <c r="M32" s="146">
        <v>0</v>
      </c>
      <c r="N32" s="146">
        <v>0</v>
      </c>
      <c r="O32" s="146">
        <v>0</v>
      </c>
      <c r="P32" s="146">
        <f t="shared" si="4"/>
        <v>0</v>
      </c>
    </row>
    <row r="33" spans="1:16" ht="17.25" customHeight="1" x14ac:dyDescent="0.2">
      <c r="A33" s="145" t="s">
        <v>47</v>
      </c>
      <c r="B33" s="146">
        <v>6350000</v>
      </c>
      <c r="C33" s="146">
        <v>6350000</v>
      </c>
      <c r="D33" s="146">
        <v>479407</v>
      </c>
      <c r="E33" s="146">
        <v>0</v>
      </c>
      <c r="F33" s="146">
        <v>0</v>
      </c>
      <c r="G33" s="146">
        <v>0</v>
      </c>
      <c r="H33" s="146">
        <v>0</v>
      </c>
      <c r="I33" s="146">
        <v>0</v>
      </c>
      <c r="J33" s="146">
        <v>0</v>
      </c>
      <c r="K33" s="146">
        <v>0</v>
      </c>
      <c r="L33" s="146">
        <v>0</v>
      </c>
      <c r="M33" s="146">
        <v>0</v>
      </c>
      <c r="N33" s="146">
        <v>0</v>
      </c>
      <c r="O33" s="146">
        <v>0</v>
      </c>
      <c r="P33" s="146">
        <f t="shared" si="4"/>
        <v>479407</v>
      </c>
    </row>
    <row r="34" spans="1:16" ht="17.25" customHeight="1" x14ac:dyDescent="0.2">
      <c r="A34" s="149" t="s">
        <v>48</v>
      </c>
      <c r="B34" s="146">
        <v>0</v>
      </c>
      <c r="C34" s="146">
        <v>0</v>
      </c>
      <c r="D34" s="146">
        <v>0</v>
      </c>
      <c r="E34" s="146">
        <v>0</v>
      </c>
      <c r="F34" s="146">
        <v>0</v>
      </c>
      <c r="G34" s="146">
        <v>0</v>
      </c>
      <c r="H34" s="146">
        <v>0</v>
      </c>
      <c r="I34" s="146">
        <v>0</v>
      </c>
      <c r="J34" s="146">
        <v>0</v>
      </c>
      <c r="K34" s="146">
        <v>0</v>
      </c>
      <c r="L34" s="146">
        <v>0</v>
      </c>
      <c r="M34" s="146">
        <v>0</v>
      </c>
      <c r="N34" s="146">
        <v>0</v>
      </c>
      <c r="O34" s="146"/>
      <c r="P34" s="146"/>
    </row>
    <row r="35" spans="1:16" ht="17.25" customHeight="1" x14ac:dyDescent="0.2">
      <c r="A35" s="145" t="s">
        <v>49</v>
      </c>
      <c r="B35" s="146">
        <v>4720000</v>
      </c>
      <c r="C35" s="146">
        <v>4720000</v>
      </c>
      <c r="D35" s="146">
        <v>0</v>
      </c>
      <c r="E35" s="146">
        <v>0</v>
      </c>
      <c r="F35" s="146">
        <v>0</v>
      </c>
      <c r="G35" s="146">
        <v>0</v>
      </c>
      <c r="H35" s="146">
        <v>0</v>
      </c>
      <c r="I35" s="146">
        <v>0</v>
      </c>
      <c r="J35" s="146">
        <v>0</v>
      </c>
      <c r="K35" s="146">
        <v>0</v>
      </c>
      <c r="L35" s="146">
        <v>0</v>
      </c>
      <c r="M35" s="146">
        <v>0</v>
      </c>
      <c r="N35" s="146">
        <v>0</v>
      </c>
      <c r="O35" s="146">
        <v>0</v>
      </c>
      <c r="P35" s="146">
        <f>SUM(D35:O35)</f>
        <v>0</v>
      </c>
    </row>
    <row r="36" spans="1:16" ht="17.25" customHeight="1" x14ac:dyDescent="0.2">
      <c r="A36" s="143" t="s">
        <v>50</v>
      </c>
      <c r="B36" s="144">
        <f>B37</f>
        <v>400000</v>
      </c>
      <c r="C36" s="144">
        <f>C37</f>
        <v>400000</v>
      </c>
      <c r="D36" s="144">
        <f t="shared" ref="D36:P36" si="5">D37</f>
        <v>0</v>
      </c>
      <c r="E36" s="144">
        <f t="shared" si="5"/>
        <v>0</v>
      </c>
      <c r="F36" s="144">
        <f t="shared" si="5"/>
        <v>0</v>
      </c>
      <c r="G36" s="144">
        <f t="shared" si="5"/>
        <v>0</v>
      </c>
      <c r="H36" s="144">
        <f t="shared" si="5"/>
        <v>0</v>
      </c>
      <c r="I36" s="144">
        <f t="shared" si="5"/>
        <v>0</v>
      </c>
      <c r="J36" s="144">
        <f t="shared" si="5"/>
        <v>0</v>
      </c>
      <c r="K36" s="144">
        <f t="shared" si="5"/>
        <v>0</v>
      </c>
      <c r="L36" s="144">
        <f t="shared" si="5"/>
        <v>0</v>
      </c>
      <c r="M36" s="144">
        <f t="shared" si="5"/>
        <v>0</v>
      </c>
      <c r="N36" s="144">
        <f t="shared" si="5"/>
        <v>0</v>
      </c>
      <c r="O36" s="144">
        <f t="shared" si="5"/>
        <v>0</v>
      </c>
      <c r="P36" s="144">
        <f t="shared" si="5"/>
        <v>0</v>
      </c>
    </row>
    <row r="37" spans="1:16" ht="17.25" customHeight="1" x14ac:dyDescent="0.2">
      <c r="A37" s="145" t="s">
        <v>51</v>
      </c>
      <c r="B37" s="146">
        <v>400000</v>
      </c>
      <c r="C37" s="146">
        <v>400000</v>
      </c>
      <c r="D37" s="146">
        <v>0</v>
      </c>
      <c r="E37" s="146">
        <v>0</v>
      </c>
      <c r="F37" s="146">
        <v>0</v>
      </c>
      <c r="G37" s="146">
        <v>0</v>
      </c>
      <c r="H37" s="146">
        <v>0</v>
      </c>
      <c r="I37" s="146">
        <v>0</v>
      </c>
      <c r="J37" s="146">
        <v>0</v>
      </c>
      <c r="K37" s="146">
        <v>0</v>
      </c>
      <c r="L37" s="146">
        <v>0</v>
      </c>
      <c r="M37" s="146">
        <v>0</v>
      </c>
      <c r="N37" s="146">
        <v>0</v>
      </c>
      <c r="O37" s="146">
        <v>0</v>
      </c>
      <c r="P37" s="146">
        <v>0</v>
      </c>
    </row>
    <row r="38" spans="1:16" ht="17.25" customHeight="1" x14ac:dyDescent="0.2">
      <c r="A38" s="145" t="s">
        <v>52</v>
      </c>
      <c r="B38" s="146">
        <v>0</v>
      </c>
      <c r="C38" s="146">
        <v>0</v>
      </c>
      <c r="D38" s="146">
        <v>0</v>
      </c>
      <c r="E38" s="146">
        <v>0</v>
      </c>
      <c r="F38" s="146">
        <v>0</v>
      </c>
      <c r="G38" s="146">
        <v>0</v>
      </c>
      <c r="H38" s="146">
        <v>0</v>
      </c>
      <c r="I38" s="146">
        <v>0</v>
      </c>
      <c r="J38" s="146">
        <v>0</v>
      </c>
      <c r="K38" s="146">
        <v>0</v>
      </c>
      <c r="L38" s="146">
        <v>0</v>
      </c>
      <c r="M38" s="146">
        <v>0</v>
      </c>
      <c r="N38" s="146">
        <v>0</v>
      </c>
      <c r="O38" s="146">
        <v>0</v>
      </c>
      <c r="P38" s="146">
        <v>0</v>
      </c>
    </row>
    <row r="39" spans="1:16" ht="17.25" customHeight="1" x14ac:dyDescent="0.2">
      <c r="A39" s="145" t="s">
        <v>53</v>
      </c>
      <c r="B39" s="146">
        <v>0</v>
      </c>
      <c r="C39" s="146">
        <v>0</v>
      </c>
      <c r="D39" s="146">
        <v>0</v>
      </c>
      <c r="E39" s="146">
        <v>0</v>
      </c>
      <c r="F39" s="146">
        <v>0</v>
      </c>
      <c r="G39" s="146">
        <v>0</v>
      </c>
      <c r="H39" s="146">
        <v>0</v>
      </c>
      <c r="I39" s="146">
        <v>0</v>
      </c>
      <c r="J39" s="146">
        <v>0</v>
      </c>
      <c r="K39" s="146">
        <v>0</v>
      </c>
      <c r="L39" s="146">
        <v>0</v>
      </c>
      <c r="M39" s="146">
        <v>0</v>
      </c>
      <c r="N39" s="146">
        <v>0</v>
      </c>
      <c r="O39" s="146">
        <v>0</v>
      </c>
      <c r="P39" s="146">
        <v>0</v>
      </c>
    </row>
    <row r="40" spans="1:16" ht="17.25" customHeight="1" x14ac:dyDescent="0.2">
      <c r="A40" s="145" t="s">
        <v>54</v>
      </c>
      <c r="B40" s="146">
        <v>0</v>
      </c>
      <c r="C40" s="146">
        <v>0</v>
      </c>
      <c r="D40" s="146">
        <v>0</v>
      </c>
      <c r="E40" s="146">
        <v>0</v>
      </c>
      <c r="F40" s="146">
        <v>0</v>
      </c>
      <c r="G40" s="146">
        <v>0</v>
      </c>
      <c r="H40" s="146">
        <v>0</v>
      </c>
      <c r="I40" s="146">
        <v>0</v>
      </c>
      <c r="J40" s="146">
        <v>0</v>
      </c>
      <c r="K40" s="146">
        <v>0</v>
      </c>
      <c r="L40" s="146">
        <v>0</v>
      </c>
      <c r="M40" s="146">
        <v>0</v>
      </c>
      <c r="N40" s="146">
        <v>0</v>
      </c>
      <c r="O40" s="146">
        <v>0</v>
      </c>
      <c r="P40" s="146">
        <v>0</v>
      </c>
    </row>
    <row r="41" spans="1:16" ht="17.25" customHeight="1" x14ac:dyDescent="0.2">
      <c r="A41" s="145" t="s">
        <v>55</v>
      </c>
      <c r="B41" s="146">
        <v>0</v>
      </c>
      <c r="C41" s="146">
        <v>0</v>
      </c>
      <c r="D41" s="146">
        <v>0</v>
      </c>
      <c r="E41" s="146">
        <v>0</v>
      </c>
      <c r="F41" s="146">
        <v>0</v>
      </c>
      <c r="G41" s="146">
        <v>0</v>
      </c>
      <c r="H41" s="146">
        <v>0</v>
      </c>
      <c r="I41" s="146">
        <v>0</v>
      </c>
      <c r="J41" s="146">
        <v>0</v>
      </c>
      <c r="K41" s="146">
        <v>0</v>
      </c>
      <c r="L41" s="146">
        <v>0</v>
      </c>
      <c r="M41" s="146">
        <v>0</v>
      </c>
      <c r="N41" s="146">
        <v>0</v>
      </c>
      <c r="O41" s="146">
        <v>0</v>
      </c>
      <c r="P41" s="146">
        <v>0</v>
      </c>
    </row>
    <row r="42" spans="1:16" ht="17.25" customHeight="1" x14ac:dyDescent="0.2">
      <c r="A42" s="145" t="s">
        <v>446</v>
      </c>
      <c r="B42" s="146">
        <v>0</v>
      </c>
      <c r="C42" s="146">
        <v>0</v>
      </c>
      <c r="D42" s="146">
        <v>0</v>
      </c>
      <c r="E42" s="146">
        <v>0</v>
      </c>
      <c r="F42" s="146">
        <v>0</v>
      </c>
      <c r="G42" s="146">
        <v>0</v>
      </c>
      <c r="H42" s="146">
        <v>0</v>
      </c>
      <c r="I42" s="146">
        <v>0</v>
      </c>
      <c r="J42" s="146">
        <v>0</v>
      </c>
      <c r="K42" s="146">
        <v>0</v>
      </c>
      <c r="L42" s="146">
        <v>0</v>
      </c>
      <c r="M42" s="146">
        <v>0</v>
      </c>
      <c r="N42" s="146">
        <v>0</v>
      </c>
      <c r="O42" s="146">
        <v>0</v>
      </c>
      <c r="P42" s="146">
        <v>0</v>
      </c>
    </row>
    <row r="43" spans="1:16" ht="17.25" customHeight="1" x14ac:dyDescent="0.2">
      <c r="A43" s="145" t="s">
        <v>56</v>
      </c>
      <c r="B43" s="146">
        <v>0</v>
      </c>
      <c r="C43" s="146">
        <v>0</v>
      </c>
      <c r="D43" s="146">
        <v>0</v>
      </c>
      <c r="E43" s="146">
        <v>0</v>
      </c>
      <c r="F43" s="146">
        <v>0</v>
      </c>
      <c r="G43" s="146">
        <v>0</v>
      </c>
      <c r="H43" s="146">
        <v>0</v>
      </c>
      <c r="I43" s="146">
        <v>0</v>
      </c>
      <c r="J43" s="146">
        <v>0</v>
      </c>
      <c r="K43" s="146">
        <v>0</v>
      </c>
      <c r="L43" s="146">
        <v>0</v>
      </c>
      <c r="M43" s="146">
        <v>0</v>
      </c>
      <c r="N43" s="146">
        <v>0</v>
      </c>
      <c r="O43" s="146">
        <v>0</v>
      </c>
      <c r="P43" s="146">
        <v>0</v>
      </c>
    </row>
    <row r="44" spans="1:16" ht="17.25" customHeight="1" x14ac:dyDescent="0.2">
      <c r="A44" s="145" t="s">
        <v>57</v>
      </c>
      <c r="B44" s="146">
        <v>0</v>
      </c>
      <c r="C44" s="146">
        <v>0</v>
      </c>
      <c r="D44" s="146">
        <v>0</v>
      </c>
      <c r="E44" s="146">
        <v>0</v>
      </c>
      <c r="F44" s="146">
        <v>0</v>
      </c>
      <c r="G44" s="146">
        <v>0</v>
      </c>
      <c r="H44" s="146">
        <v>0</v>
      </c>
      <c r="I44" s="146">
        <v>0</v>
      </c>
      <c r="J44" s="146">
        <v>0</v>
      </c>
      <c r="K44" s="146">
        <v>0</v>
      </c>
      <c r="L44" s="146">
        <v>0</v>
      </c>
      <c r="M44" s="146">
        <v>0</v>
      </c>
      <c r="N44" s="146">
        <v>0</v>
      </c>
      <c r="O44" s="146">
        <v>0</v>
      </c>
      <c r="P44" s="146">
        <v>0</v>
      </c>
    </row>
    <row r="45" spans="1:16" ht="17.25" customHeight="1" x14ac:dyDescent="0.2">
      <c r="A45" s="143" t="s">
        <v>58</v>
      </c>
      <c r="B45" s="146">
        <v>0</v>
      </c>
      <c r="C45" s="146">
        <v>0</v>
      </c>
      <c r="D45" s="146">
        <v>0</v>
      </c>
      <c r="E45" s="146">
        <v>0</v>
      </c>
      <c r="F45" s="146">
        <v>0</v>
      </c>
      <c r="G45" s="146">
        <v>0</v>
      </c>
      <c r="H45" s="146">
        <v>0</v>
      </c>
      <c r="I45" s="146">
        <v>0</v>
      </c>
      <c r="J45" s="146">
        <v>0</v>
      </c>
      <c r="K45" s="146">
        <v>0</v>
      </c>
      <c r="L45" s="146">
        <v>0</v>
      </c>
      <c r="M45" s="146">
        <v>0</v>
      </c>
      <c r="N45" s="146">
        <v>0</v>
      </c>
      <c r="O45" s="146">
        <v>0</v>
      </c>
      <c r="P45" s="146">
        <v>0</v>
      </c>
    </row>
    <row r="46" spans="1:16" ht="17.25" customHeight="1" x14ac:dyDescent="0.2">
      <c r="A46" s="145" t="s">
        <v>59</v>
      </c>
      <c r="B46" s="146">
        <v>0</v>
      </c>
      <c r="C46" s="146">
        <v>0</v>
      </c>
      <c r="D46" s="146">
        <v>0</v>
      </c>
      <c r="E46" s="146">
        <v>0</v>
      </c>
      <c r="F46" s="146">
        <v>0</v>
      </c>
      <c r="G46" s="146">
        <v>0</v>
      </c>
      <c r="H46" s="146">
        <v>0</v>
      </c>
      <c r="I46" s="146">
        <v>0</v>
      </c>
      <c r="J46" s="146">
        <v>0</v>
      </c>
      <c r="K46" s="146">
        <v>0</v>
      </c>
      <c r="L46" s="146">
        <v>0</v>
      </c>
      <c r="M46" s="146">
        <v>0</v>
      </c>
      <c r="N46" s="146">
        <v>0</v>
      </c>
      <c r="O46" s="146">
        <v>0</v>
      </c>
      <c r="P46" s="146">
        <v>0</v>
      </c>
    </row>
    <row r="47" spans="1:16" ht="17.25" customHeight="1" x14ac:dyDescent="0.2">
      <c r="A47" s="145" t="s">
        <v>60</v>
      </c>
      <c r="B47" s="146">
        <v>0</v>
      </c>
      <c r="C47" s="146">
        <v>0</v>
      </c>
      <c r="D47" s="146">
        <v>0</v>
      </c>
      <c r="E47" s="146">
        <v>0</v>
      </c>
      <c r="F47" s="146">
        <v>0</v>
      </c>
      <c r="G47" s="146">
        <v>0</v>
      </c>
      <c r="H47" s="146">
        <v>0</v>
      </c>
      <c r="I47" s="146">
        <v>0</v>
      </c>
      <c r="J47" s="146">
        <v>0</v>
      </c>
      <c r="K47" s="146">
        <v>0</v>
      </c>
      <c r="L47" s="146">
        <v>0</v>
      </c>
      <c r="M47" s="146">
        <v>0</v>
      </c>
      <c r="N47" s="146">
        <v>0</v>
      </c>
      <c r="O47" s="146">
        <v>0</v>
      </c>
      <c r="P47" s="146">
        <v>0</v>
      </c>
    </row>
    <row r="48" spans="1:16" ht="17.25" customHeight="1" x14ac:dyDescent="0.2">
      <c r="A48" s="145" t="s">
        <v>61</v>
      </c>
      <c r="B48" s="146">
        <v>0</v>
      </c>
      <c r="C48" s="146">
        <v>0</v>
      </c>
      <c r="D48" s="146">
        <v>0</v>
      </c>
      <c r="E48" s="146">
        <v>0</v>
      </c>
      <c r="F48" s="146">
        <v>0</v>
      </c>
      <c r="G48" s="146">
        <v>0</v>
      </c>
      <c r="H48" s="146">
        <v>0</v>
      </c>
      <c r="I48" s="146">
        <v>0</v>
      </c>
      <c r="J48" s="146">
        <v>0</v>
      </c>
      <c r="K48" s="146">
        <v>0</v>
      </c>
      <c r="L48" s="146">
        <v>0</v>
      </c>
      <c r="M48" s="146">
        <v>0</v>
      </c>
      <c r="N48" s="146">
        <v>0</v>
      </c>
      <c r="O48" s="146">
        <v>0</v>
      </c>
      <c r="P48" s="146">
        <v>0</v>
      </c>
    </row>
    <row r="49" spans="1:16" ht="17.25" customHeight="1" x14ac:dyDescent="0.2">
      <c r="A49" s="145" t="s">
        <v>62</v>
      </c>
      <c r="B49" s="146">
        <v>0</v>
      </c>
      <c r="C49" s="146">
        <v>0</v>
      </c>
      <c r="D49" s="146">
        <v>0</v>
      </c>
      <c r="E49" s="146">
        <v>0</v>
      </c>
      <c r="F49" s="146">
        <v>0</v>
      </c>
      <c r="G49" s="146">
        <v>0</v>
      </c>
      <c r="H49" s="146">
        <v>0</v>
      </c>
      <c r="I49" s="146">
        <v>0</v>
      </c>
      <c r="J49" s="146">
        <v>0</v>
      </c>
      <c r="K49" s="146">
        <v>0</v>
      </c>
      <c r="L49" s="146">
        <v>0</v>
      </c>
      <c r="M49" s="146">
        <v>0</v>
      </c>
      <c r="N49" s="146">
        <v>0</v>
      </c>
      <c r="O49" s="146">
        <v>0</v>
      </c>
      <c r="P49" s="146">
        <v>0</v>
      </c>
    </row>
    <row r="50" spans="1:16" ht="17.25" customHeight="1" x14ac:dyDescent="0.2">
      <c r="A50" s="145" t="s">
        <v>64</v>
      </c>
      <c r="B50" s="146">
        <v>0</v>
      </c>
      <c r="C50" s="146">
        <v>0</v>
      </c>
      <c r="D50" s="146">
        <v>0</v>
      </c>
      <c r="E50" s="146">
        <v>0</v>
      </c>
      <c r="F50" s="146">
        <v>0</v>
      </c>
      <c r="G50" s="146">
        <v>0</v>
      </c>
      <c r="H50" s="146">
        <v>0</v>
      </c>
      <c r="I50" s="146">
        <v>0</v>
      </c>
      <c r="J50" s="146">
        <v>0</v>
      </c>
      <c r="K50" s="146">
        <v>0</v>
      </c>
      <c r="L50" s="146">
        <v>0</v>
      </c>
      <c r="M50" s="146">
        <v>0</v>
      </c>
      <c r="N50" s="146">
        <v>0</v>
      </c>
      <c r="O50" s="146">
        <v>0</v>
      </c>
      <c r="P50" s="146">
        <v>0</v>
      </c>
    </row>
    <row r="51" spans="1:16" ht="17.25" customHeight="1" x14ac:dyDescent="0.2">
      <c r="A51" s="145" t="s">
        <v>65</v>
      </c>
      <c r="B51" s="146">
        <v>0</v>
      </c>
      <c r="C51" s="146">
        <v>0</v>
      </c>
      <c r="D51" s="146">
        <v>0</v>
      </c>
      <c r="E51" s="146">
        <v>0</v>
      </c>
      <c r="F51" s="146">
        <v>0</v>
      </c>
      <c r="G51" s="146">
        <v>0</v>
      </c>
      <c r="H51" s="146">
        <v>0</v>
      </c>
      <c r="I51" s="146">
        <v>0</v>
      </c>
      <c r="J51" s="146">
        <v>0</v>
      </c>
      <c r="K51" s="146">
        <v>0</v>
      </c>
      <c r="L51" s="146">
        <v>0</v>
      </c>
      <c r="M51" s="146">
        <v>0</v>
      </c>
      <c r="N51" s="146">
        <v>0</v>
      </c>
      <c r="O51" s="146">
        <v>0</v>
      </c>
      <c r="P51" s="146">
        <v>0</v>
      </c>
    </row>
    <row r="52" spans="1:16" ht="17.25" customHeight="1" x14ac:dyDescent="0.2">
      <c r="A52" s="143" t="s">
        <v>66</v>
      </c>
      <c r="B52" s="144">
        <f>B53+B56+B57</f>
        <v>6100000</v>
      </c>
      <c r="C52" s="144">
        <f>C53+C56+C57+C54</f>
        <v>6100000</v>
      </c>
      <c r="D52" s="144">
        <f t="shared" ref="D52:G52" si="6">D53+D56+D57</f>
        <v>0</v>
      </c>
      <c r="E52" s="144">
        <f t="shared" si="6"/>
        <v>0</v>
      </c>
      <c r="F52" s="144">
        <f t="shared" si="6"/>
        <v>0</v>
      </c>
      <c r="G52" s="144">
        <f t="shared" si="6"/>
        <v>0</v>
      </c>
      <c r="H52" s="144">
        <f>H54</f>
        <v>0</v>
      </c>
      <c r="I52" s="144">
        <f t="shared" ref="I52:N52" si="7">I53+I56+I57</f>
        <v>0</v>
      </c>
      <c r="J52" s="144">
        <f t="shared" si="7"/>
        <v>0</v>
      </c>
      <c r="K52" s="144">
        <f t="shared" si="7"/>
        <v>0</v>
      </c>
      <c r="L52" s="144">
        <f t="shared" si="7"/>
        <v>0</v>
      </c>
      <c r="M52" s="144">
        <f t="shared" si="7"/>
        <v>0</v>
      </c>
      <c r="N52" s="144">
        <f t="shared" si="7"/>
        <v>0</v>
      </c>
      <c r="O52" s="144">
        <f>O53+O56+O57+O54</f>
        <v>0</v>
      </c>
      <c r="P52" s="144">
        <f>SUM(D52:O52)</f>
        <v>0</v>
      </c>
    </row>
    <row r="53" spans="1:16" ht="17.25" customHeight="1" x14ac:dyDescent="0.2">
      <c r="A53" s="145" t="s">
        <v>67</v>
      </c>
      <c r="B53" s="146">
        <v>2500000</v>
      </c>
      <c r="C53" s="146">
        <v>2500000</v>
      </c>
      <c r="D53" s="146">
        <v>0</v>
      </c>
      <c r="E53" s="146">
        <v>0</v>
      </c>
      <c r="F53" s="146">
        <v>0</v>
      </c>
      <c r="G53" s="146">
        <v>0</v>
      </c>
      <c r="H53" s="146">
        <v>0</v>
      </c>
      <c r="I53" s="146">
        <v>0</v>
      </c>
      <c r="J53" s="146">
        <v>0</v>
      </c>
      <c r="K53" s="146">
        <v>0</v>
      </c>
      <c r="L53" s="146">
        <v>0</v>
      </c>
      <c r="M53" s="146">
        <v>0</v>
      </c>
      <c r="N53" s="146">
        <v>0</v>
      </c>
      <c r="O53" s="146">
        <v>0</v>
      </c>
      <c r="P53" s="146">
        <f>SUM(D53:O53)</f>
        <v>0</v>
      </c>
    </row>
    <row r="54" spans="1:16" ht="17.25" customHeight="1" x14ac:dyDescent="0.2">
      <c r="A54" s="145" t="s">
        <v>447</v>
      </c>
      <c r="B54" s="146">
        <v>0</v>
      </c>
      <c r="C54" s="146">
        <v>0</v>
      </c>
      <c r="D54" s="146">
        <v>0</v>
      </c>
      <c r="E54" s="146">
        <v>0</v>
      </c>
      <c r="F54" s="146">
        <v>0</v>
      </c>
      <c r="G54" s="146">
        <v>0</v>
      </c>
      <c r="H54" s="146">
        <v>0</v>
      </c>
      <c r="I54" s="146">
        <v>0</v>
      </c>
      <c r="J54" s="146">
        <v>0</v>
      </c>
      <c r="K54" s="146">
        <v>0</v>
      </c>
      <c r="L54" s="146">
        <v>0</v>
      </c>
      <c r="M54" s="146">
        <v>0</v>
      </c>
      <c r="N54" s="146">
        <v>0</v>
      </c>
      <c r="O54" s="146">
        <v>0</v>
      </c>
      <c r="P54" s="146">
        <f>SUM(D54:O54)</f>
        <v>0</v>
      </c>
    </row>
    <row r="55" spans="1:16" ht="17.25" customHeight="1" x14ac:dyDescent="0.2">
      <c r="A55" s="145" t="s">
        <v>69</v>
      </c>
      <c r="B55" s="146">
        <v>0</v>
      </c>
      <c r="C55" s="146">
        <v>0</v>
      </c>
      <c r="D55" s="146">
        <v>0</v>
      </c>
      <c r="E55" s="146">
        <v>0</v>
      </c>
      <c r="F55" s="146">
        <v>0</v>
      </c>
      <c r="G55" s="146">
        <v>0</v>
      </c>
      <c r="H55" s="146">
        <v>0</v>
      </c>
      <c r="I55" s="146">
        <v>0</v>
      </c>
      <c r="J55" s="146">
        <v>0</v>
      </c>
      <c r="K55" s="146">
        <v>0</v>
      </c>
      <c r="L55" s="146">
        <v>0</v>
      </c>
      <c r="M55" s="146">
        <v>0</v>
      </c>
      <c r="N55" s="146">
        <v>0</v>
      </c>
      <c r="O55" s="146">
        <v>0</v>
      </c>
      <c r="P55" s="146">
        <f t="shared" ref="P55:P62" si="8">SUM(D55:O55)</f>
        <v>0</v>
      </c>
    </row>
    <row r="56" spans="1:16" ht="17.25" customHeight="1" x14ac:dyDescent="0.2">
      <c r="A56" s="145" t="s">
        <v>70</v>
      </c>
      <c r="B56" s="146">
        <v>3500000</v>
      </c>
      <c r="C56" s="146">
        <v>3500000</v>
      </c>
      <c r="D56" s="146">
        <v>0</v>
      </c>
      <c r="E56" s="146">
        <v>0</v>
      </c>
      <c r="F56" s="146">
        <v>0</v>
      </c>
      <c r="G56" s="146">
        <v>0</v>
      </c>
      <c r="H56" s="146">
        <v>0</v>
      </c>
      <c r="I56" s="146">
        <v>0</v>
      </c>
      <c r="J56" s="146">
        <v>0</v>
      </c>
      <c r="K56" s="146">
        <v>0</v>
      </c>
      <c r="L56" s="146">
        <v>0</v>
      </c>
      <c r="M56" s="146">
        <v>0</v>
      </c>
      <c r="N56" s="146">
        <v>0</v>
      </c>
      <c r="O56" s="146">
        <v>0</v>
      </c>
      <c r="P56" s="146">
        <f t="shared" si="8"/>
        <v>0</v>
      </c>
    </row>
    <row r="57" spans="1:16" ht="17.25" customHeight="1" x14ac:dyDescent="0.2">
      <c r="A57" s="145" t="s">
        <v>71</v>
      </c>
      <c r="B57" s="146">
        <v>100000</v>
      </c>
      <c r="C57" s="146">
        <v>100000</v>
      </c>
      <c r="D57" s="146">
        <v>0</v>
      </c>
      <c r="E57" s="146">
        <v>0</v>
      </c>
      <c r="F57" s="146">
        <v>0</v>
      </c>
      <c r="G57" s="146">
        <v>0</v>
      </c>
      <c r="H57" s="146">
        <v>0</v>
      </c>
      <c r="I57" s="146">
        <v>0</v>
      </c>
      <c r="J57" s="146">
        <v>0</v>
      </c>
      <c r="K57" s="146">
        <v>0</v>
      </c>
      <c r="L57" s="146">
        <v>0</v>
      </c>
      <c r="M57" s="146">
        <v>0</v>
      </c>
      <c r="N57" s="146">
        <v>0</v>
      </c>
      <c r="O57" s="146">
        <v>0</v>
      </c>
      <c r="P57" s="146">
        <f t="shared" si="8"/>
        <v>0</v>
      </c>
    </row>
    <row r="58" spans="1:16" ht="17.25" customHeight="1" x14ac:dyDescent="0.2">
      <c r="A58" s="145" t="s">
        <v>72</v>
      </c>
      <c r="B58" s="146">
        <v>0</v>
      </c>
      <c r="C58" s="146">
        <v>0</v>
      </c>
      <c r="D58" s="146">
        <v>0</v>
      </c>
      <c r="E58" s="146">
        <v>0</v>
      </c>
      <c r="F58" s="146">
        <v>0</v>
      </c>
      <c r="G58" s="146">
        <v>0</v>
      </c>
      <c r="H58" s="146">
        <v>0</v>
      </c>
      <c r="I58" s="146">
        <v>0</v>
      </c>
      <c r="J58" s="146">
        <v>0</v>
      </c>
      <c r="K58" s="146">
        <v>0</v>
      </c>
      <c r="L58" s="146">
        <v>0</v>
      </c>
      <c r="M58" s="146">
        <v>0</v>
      </c>
      <c r="N58" s="146">
        <v>0</v>
      </c>
      <c r="O58" s="146">
        <v>0</v>
      </c>
      <c r="P58" s="146">
        <f t="shared" si="8"/>
        <v>0</v>
      </c>
    </row>
    <row r="59" spans="1:16" ht="17.25" customHeight="1" x14ac:dyDescent="0.2">
      <c r="A59" s="145" t="s">
        <v>448</v>
      </c>
      <c r="B59" s="146">
        <v>0</v>
      </c>
      <c r="C59" s="146">
        <v>0</v>
      </c>
      <c r="D59" s="146">
        <v>0</v>
      </c>
      <c r="E59" s="146">
        <v>0</v>
      </c>
      <c r="F59" s="146">
        <v>0</v>
      </c>
      <c r="G59" s="146">
        <v>0</v>
      </c>
      <c r="H59" s="146">
        <v>0</v>
      </c>
      <c r="I59" s="146">
        <v>0</v>
      </c>
      <c r="J59" s="146">
        <v>0</v>
      </c>
      <c r="K59" s="146">
        <v>0</v>
      </c>
      <c r="L59" s="146">
        <v>0</v>
      </c>
      <c r="M59" s="146">
        <v>0</v>
      </c>
      <c r="N59" s="146">
        <v>0</v>
      </c>
      <c r="O59" s="146">
        <v>0</v>
      </c>
      <c r="P59" s="146">
        <f t="shared" si="8"/>
        <v>0</v>
      </c>
    </row>
    <row r="60" spans="1:16" ht="17.25" customHeight="1" x14ac:dyDescent="0.2">
      <c r="A60" s="145" t="s">
        <v>74</v>
      </c>
      <c r="B60" s="146">
        <v>0</v>
      </c>
      <c r="C60" s="146">
        <v>0</v>
      </c>
      <c r="D60" s="146">
        <v>0</v>
      </c>
      <c r="E60" s="146">
        <v>0</v>
      </c>
      <c r="F60" s="146">
        <v>0</v>
      </c>
      <c r="G60" s="146">
        <v>0</v>
      </c>
      <c r="H60" s="146">
        <v>0</v>
      </c>
      <c r="I60" s="146">
        <v>0</v>
      </c>
      <c r="J60" s="146">
        <v>0</v>
      </c>
      <c r="K60" s="146">
        <v>0</v>
      </c>
      <c r="L60" s="146">
        <v>0</v>
      </c>
      <c r="M60" s="146">
        <v>0</v>
      </c>
      <c r="N60" s="146">
        <v>0</v>
      </c>
      <c r="O60" s="146">
        <v>0</v>
      </c>
      <c r="P60" s="146">
        <f t="shared" si="8"/>
        <v>0</v>
      </c>
    </row>
    <row r="61" spans="1:16" ht="17.25" customHeight="1" x14ac:dyDescent="0.2">
      <c r="A61" s="145" t="s">
        <v>75</v>
      </c>
      <c r="B61" s="146">
        <v>0</v>
      </c>
      <c r="C61" s="146">
        <v>0</v>
      </c>
      <c r="D61" s="146">
        <v>0</v>
      </c>
      <c r="E61" s="146">
        <v>0</v>
      </c>
      <c r="F61" s="146">
        <v>0</v>
      </c>
      <c r="G61" s="146">
        <v>0</v>
      </c>
      <c r="H61" s="146">
        <v>0</v>
      </c>
      <c r="I61" s="146">
        <v>0</v>
      </c>
      <c r="J61" s="146">
        <v>0</v>
      </c>
      <c r="K61" s="146">
        <v>0</v>
      </c>
      <c r="L61" s="146">
        <v>0</v>
      </c>
      <c r="M61" s="146">
        <v>0</v>
      </c>
      <c r="N61" s="146">
        <v>0</v>
      </c>
      <c r="O61" s="146">
        <v>0</v>
      </c>
      <c r="P61" s="146">
        <f t="shared" si="8"/>
        <v>0</v>
      </c>
    </row>
    <row r="62" spans="1:16" ht="17.25" customHeight="1" x14ac:dyDescent="0.2">
      <c r="A62" s="143" t="s">
        <v>76</v>
      </c>
      <c r="B62" s="146">
        <v>0</v>
      </c>
      <c r="C62" s="146">
        <v>0</v>
      </c>
      <c r="D62" s="146">
        <v>0</v>
      </c>
      <c r="E62" s="146">
        <v>0</v>
      </c>
      <c r="F62" s="146">
        <v>0</v>
      </c>
      <c r="G62" s="146">
        <v>0</v>
      </c>
      <c r="H62" s="146">
        <v>0</v>
      </c>
      <c r="I62" s="146">
        <v>0</v>
      </c>
      <c r="J62" s="146">
        <v>0</v>
      </c>
      <c r="K62" s="146">
        <v>0</v>
      </c>
      <c r="L62" s="146">
        <v>0</v>
      </c>
      <c r="M62" s="146">
        <v>0</v>
      </c>
      <c r="N62" s="146">
        <v>0</v>
      </c>
      <c r="O62" s="146">
        <v>0</v>
      </c>
      <c r="P62" s="146">
        <f t="shared" si="8"/>
        <v>0</v>
      </c>
    </row>
    <row r="63" spans="1:16" ht="17.25" customHeight="1" x14ac:dyDescent="0.2">
      <c r="A63" s="145" t="s">
        <v>77</v>
      </c>
      <c r="B63" s="146">
        <v>0</v>
      </c>
      <c r="C63" s="146">
        <v>0</v>
      </c>
      <c r="D63" s="146">
        <v>0</v>
      </c>
      <c r="E63" s="146">
        <v>0</v>
      </c>
      <c r="F63" s="146">
        <v>0</v>
      </c>
      <c r="G63" s="146">
        <v>0</v>
      </c>
      <c r="H63" s="146">
        <v>0</v>
      </c>
      <c r="I63" s="146">
        <v>0</v>
      </c>
      <c r="J63" s="146">
        <v>0</v>
      </c>
      <c r="K63" s="146">
        <v>0</v>
      </c>
      <c r="L63" s="146">
        <v>0</v>
      </c>
      <c r="M63" s="146">
        <v>0</v>
      </c>
      <c r="N63" s="146">
        <v>0</v>
      </c>
      <c r="O63" s="146">
        <v>0</v>
      </c>
      <c r="P63" s="146">
        <v>0</v>
      </c>
    </row>
    <row r="64" spans="1:16" ht="17.25" customHeight="1" x14ac:dyDescent="0.2">
      <c r="A64" s="145" t="s">
        <v>78</v>
      </c>
      <c r="B64" s="146">
        <v>0</v>
      </c>
      <c r="C64" s="146">
        <v>0</v>
      </c>
      <c r="D64" s="146">
        <v>0</v>
      </c>
      <c r="E64" s="146">
        <v>0</v>
      </c>
      <c r="F64" s="146">
        <v>0</v>
      </c>
      <c r="G64" s="146">
        <v>0</v>
      </c>
      <c r="H64" s="146">
        <v>0</v>
      </c>
      <c r="I64" s="146">
        <v>0</v>
      </c>
      <c r="J64" s="146">
        <v>0</v>
      </c>
      <c r="K64" s="146">
        <v>0</v>
      </c>
      <c r="L64" s="146">
        <v>0</v>
      </c>
      <c r="M64" s="146">
        <v>0</v>
      </c>
      <c r="N64" s="146">
        <v>0</v>
      </c>
      <c r="O64" s="146">
        <v>0</v>
      </c>
      <c r="P64" s="146">
        <v>0</v>
      </c>
    </row>
    <row r="65" spans="1:16" ht="17.25" customHeight="1" x14ac:dyDescent="0.2">
      <c r="A65" s="145" t="s">
        <v>79</v>
      </c>
      <c r="B65" s="146">
        <v>0</v>
      </c>
      <c r="C65" s="146">
        <v>0</v>
      </c>
      <c r="D65" s="146">
        <v>0</v>
      </c>
      <c r="E65" s="146">
        <v>0</v>
      </c>
      <c r="F65" s="146">
        <v>0</v>
      </c>
      <c r="G65" s="146">
        <v>0</v>
      </c>
      <c r="H65" s="146">
        <v>0</v>
      </c>
      <c r="I65" s="146">
        <v>0</v>
      </c>
      <c r="J65" s="146">
        <v>0</v>
      </c>
      <c r="K65" s="146">
        <v>0</v>
      </c>
      <c r="L65" s="146">
        <v>0</v>
      </c>
      <c r="M65" s="146">
        <v>0</v>
      </c>
      <c r="N65" s="146">
        <v>0</v>
      </c>
      <c r="O65" s="146">
        <v>0</v>
      </c>
      <c r="P65" s="146">
        <v>0</v>
      </c>
    </row>
    <row r="66" spans="1:16" ht="17.25" customHeight="1" x14ac:dyDescent="0.2">
      <c r="A66" s="145" t="s">
        <v>80</v>
      </c>
      <c r="B66" s="146">
        <v>0</v>
      </c>
      <c r="C66" s="146">
        <v>0</v>
      </c>
      <c r="D66" s="146">
        <v>0</v>
      </c>
      <c r="E66" s="146">
        <v>0</v>
      </c>
      <c r="F66" s="146">
        <v>0</v>
      </c>
      <c r="G66" s="146">
        <v>0</v>
      </c>
      <c r="H66" s="146">
        <v>0</v>
      </c>
      <c r="I66" s="146">
        <v>0</v>
      </c>
      <c r="J66" s="146">
        <v>0</v>
      </c>
      <c r="K66" s="146">
        <v>0</v>
      </c>
      <c r="L66" s="146">
        <v>0</v>
      </c>
      <c r="M66" s="146">
        <v>0</v>
      </c>
      <c r="N66" s="146">
        <v>0</v>
      </c>
      <c r="O66" s="146">
        <v>0</v>
      </c>
      <c r="P66" s="146">
        <v>0</v>
      </c>
    </row>
    <row r="67" spans="1:16" ht="17.25" customHeight="1" x14ac:dyDescent="0.2">
      <c r="A67" s="143" t="s">
        <v>81</v>
      </c>
      <c r="B67" s="146">
        <v>0</v>
      </c>
      <c r="C67" s="146">
        <v>0</v>
      </c>
      <c r="D67" s="146">
        <v>0</v>
      </c>
      <c r="E67" s="146">
        <v>0</v>
      </c>
      <c r="F67" s="146">
        <v>0</v>
      </c>
      <c r="G67" s="146">
        <v>0</v>
      </c>
      <c r="H67" s="146">
        <v>0</v>
      </c>
      <c r="I67" s="146">
        <v>0</v>
      </c>
      <c r="J67" s="146">
        <v>0</v>
      </c>
      <c r="K67" s="146">
        <v>0</v>
      </c>
      <c r="L67" s="146">
        <v>0</v>
      </c>
      <c r="M67" s="146">
        <v>0</v>
      </c>
      <c r="N67" s="146">
        <v>0</v>
      </c>
      <c r="O67" s="146">
        <v>0</v>
      </c>
      <c r="P67" s="146">
        <v>0</v>
      </c>
    </row>
    <row r="68" spans="1:16" ht="17.25" customHeight="1" x14ac:dyDescent="0.2">
      <c r="A68" s="145" t="s">
        <v>82</v>
      </c>
      <c r="B68" s="146">
        <v>0</v>
      </c>
      <c r="C68" s="146">
        <v>0</v>
      </c>
      <c r="D68" s="146">
        <v>0</v>
      </c>
      <c r="E68" s="146">
        <v>0</v>
      </c>
      <c r="F68" s="146">
        <v>0</v>
      </c>
      <c r="G68" s="146">
        <v>0</v>
      </c>
      <c r="H68" s="146">
        <v>0</v>
      </c>
      <c r="I68" s="146">
        <v>0</v>
      </c>
      <c r="J68" s="146">
        <v>0</v>
      </c>
      <c r="K68" s="146">
        <v>0</v>
      </c>
      <c r="L68" s="146">
        <v>0</v>
      </c>
      <c r="M68" s="146">
        <v>0</v>
      </c>
      <c r="N68" s="146">
        <v>0</v>
      </c>
      <c r="O68" s="146">
        <v>0</v>
      </c>
      <c r="P68" s="146">
        <v>0</v>
      </c>
    </row>
    <row r="69" spans="1:16" ht="17.25" customHeight="1" x14ac:dyDescent="0.2">
      <c r="A69" s="145" t="s">
        <v>83</v>
      </c>
      <c r="B69" s="146">
        <v>0</v>
      </c>
      <c r="C69" s="146">
        <v>0</v>
      </c>
      <c r="D69" s="146">
        <v>0</v>
      </c>
      <c r="E69" s="146">
        <v>0</v>
      </c>
      <c r="F69" s="146">
        <v>0</v>
      </c>
      <c r="G69" s="146">
        <v>0</v>
      </c>
      <c r="H69" s="146">
        <v>0</v>
      </c>
      <c r="I69" s="146">
        <v>0</v>
      </c>
      <c r="J69" s="146">
        <v>0</v>
      </c>
      <c r="K69" s="146">
        <v>0</v>
      </c>
      <c r="L69" s="146">
        <v>0</v>
      </c>
      <c r="M69" s="146">
        <v>0</v>
      </c>
      <c r="N69" s="146">
        <v>0</v>
      </c>
      <c r="O69" s="146">
        <v>0</v>
      </c>
      <c r="P69" s="146">
        <v>0</v>
      </c>
    </row>
    <row r="70" spans="1:16" ht="17.25" customHeight="1" x14ac:dyDescent="0.2">
      <c r="A70" s="143" t="s">
        <v>84</v>
      </c>
      <c r="B70" s="146">
        <v>0</v>
      </c>
      <c r="C70" s="146">
        <v>0</v>
      </c>
      <c r="D70" s="146">
        <v>0</v>
      </c>
      <c r="E70" s="146">
        <v>0</v>
      </c>
      <c r="F70" s="146">
        <v>0</v>
      </c>
      <c r="G70" s="146">
        <v>0</v>
      </c>
      <c r="H70" s="146">
        <v>0</v>
      </c>
      <c r="I70" s="146">
        <v>0</v>
      </c>
      <c r="J70" s="146">
        <v>0</v>
      </c>
      <c r="K70" s="146">
        <v>0</v>
      </c>
      <c r="L70" s="146">
        <v>0</v>
      </c>
      <c r="M70" s="146">
        <v>0</v>
      </c>
      <c r="N70" s="146">
        <v>0</v>
      </c>
      <c r="O70" s="146">
        <v>0</v>
      </c>
      <c r="P70" s="146">
        <v>0</v>
      </c>
    </row>
    <row r="71" spans="1:16" ht="17.25" customHeight="1" x14ac:dyDescent="0.2">
      <c r="A71" s="145" t="s">
        <v>85</v>
      </c>
      <c r="B71" s="146">
        <v>0</v>
      </c>
      <c r="C71" s="146">
        <v>0</v>
      </c>
      <c r="D71" s="146">
        <v>0</v>
      </c>
      <c r="E71" s="146">
        <v>0</v>
      </c>
      <c r="F71" s="146">
        <v>0</v>
      </c>
      <c r="G71" s="146">
        <v>0</v>
      </c>
      <c r="H71" s="146">
        <v>0</v>
      </c>
      <c r="I71" s="146">
        <v>0</v>
      </c>
      <c r="J71" s="146">
        <v>0</v>
      </c>
      <c r="K71" s="146">
        <v>0</v>
      </c>
      <c r="L71" s="146">
        <v>0</v>
      </c>
      <c r="M71" s="146">
        <v>0</v>
      </c>
      <c r="N71" s="146">
        <v>0</v>
      </c>
      <c r="O71" s="146">
        <v>0</v>
      </c>
      <c r="P71" s="146">
        <v>0</v>
      </c>
    </row>
    <row r="72" spans="1:16" ht="17.25" customHeight="1" x14ac:dyDescent="0.2">
      <c r="A72" s="145" t="s">
        <v>86</v>
      </c>
      <c r="B72" s="146">
        <v>0</v>
      </c>
      <c r="C72" s="146">
        <v>0</v>
      </c>
      <c r="D72" s="146">
        <v>0</v>
      </c>
      <c r="E72" s="146">
        <v>0</v>
      </c>
      <c r="F72" s="146">
        <v>0</v>
      </c>
      <c r="G72" s="146">
        <v>0</v>
      </c>
      <c r="H72" s="146">
        <v>0</v>
      </c>
      <c r="I72" s="146">
        <v>0</v>
      </c>
      <c r="J72" s="146">
        <v>0</v>
      </c>
      <c r="K72" s="146">
        <v>0</v>
      </c>
      <c r="L72" s="146">
        <v>0</v>
      </c>
      <c r="M72" s="146">
        <v>0</v>
      </c>
      <c r="N72" s="146">
        <v>0</v>
      </c>
      <c r="O72" s="146">
        <v>0</v>
      </c>
      <c r="P72" s="146">
        <v>0</v>
      </c>
    </row>
    <row r="73" spans="1:16" ht="17.25" customHeight="1" x14ac:dyDescent="0.2">
      <c r="A73" s="145" t="s">
        <v>87</v>
      </c>
      <c r="B73" s="146">
        <v>0</v>
      </c>
      <c r="C73" s="146">
        <v>0</v>
      </c>
      <c r="D73" s="146">
        <v>0</v>
      </c>
      <c r="E73" s="146">
        <v>0</v>
      </c>
      <c r="F73" s="146">
        <v>0</v>
      </c>
      <c r="G73" s="146">
        <v>0</v>
      </c>
      <c r="H73" s="146">
        <v>0</v>
      </c>
      <c r="I73" s="146">
        <v>0</v>
      </c>
      <c r="J73" s="146">
        <v>0</v>
      </c>
      <c r="K73" s="146">
        <v>0</v>
      </c>
      <c r="L73" s="146">
        <v>0</v>
      </c>
      <c r="M73" s="146">
        <v>0</v>
      </c>
      <c r="N73" s="146">
        <v>0</v>
      </c>
      <c r="O73" s="146">
        <v>0</v>
      </c>
      <c r="P73" s="146">
        <v>0</v>
      </c>
    </row>
    <row r="74" spans="1:16" ht="17.25" customHeight="1" x14ac:dyDescent="0.2">
      <c r="A74" s="141" t="s">
        <v>89</v>
      </c>
      <c r="B74" s="146">
        <v>0</v>
      </c>
      <c r="C74" s="146">
        <v>0</v>
      </c>
      <c r="D74" s="146">
        <v>0</v>
      </c>
      <c r="E74" s="146">
        <v>0</v>
      </c>
      <c r="F74" s="146">
        <v>0</v>
      </c>
      <c r="G74" s="146">
        <v>0</v>
      </c>
      <c r="H74" s="146">
        <v>0</v>
      </c>
      <c r="I74" s="146">
        <v>0</v>
      </c>
      <c r="J74" s="146">
        <v>0</v>
      </c>
      <c r="K74" s="146">
        <v>0</v>
      </c>
      <c r="L74" s="146">
        <v>0</v>
      </c>
      <c r="M74" s="146">
        <v>0</v>
      </c>
      <c r="N74" s="146">
        <v>0</v>
      </c>
      <c r="O74" s="146">
        <v>0</v>
      </c>
      <c r="P74" s="146">
        <v>0</v>
      </c>
    </row>
    <row r="75" spans="1:16" ht="17.25" customHeight="1" x14ac:dyDescent="0.2">
      <c r="A75" s="143" t="s">
        <v>90</v>
      </c>
      <c r="B75" s="146">
        <v>0</v>
      </c>
      <c r="C75" s="146">
        <v>0</v>
      </c>
      <c r="D75" s="146">
        <v>0</v>
      </c>
      <c r="E75" s="146">
        <v>0</v>
      </c>
      <c r="F75" s="146">
        <v>0</v>
      </c>
      <c r="G75" s="146">
        <v>0</v>
      </c>
      <c r="H75" s="146">
        <v>0</v>
      </c>
      <c r="I75" s="146">
        <v>0</v>
      </c>
      <c r="J75" s="146">
        <v>0</v>
      </c>
      <c r="K75" s="146">
        <v>0</v>
      </c>
      <c r="L75" s="146">
        <v>0</v>
      </c>
      <c r="M75" s="146">
        <v>0</v>
      </c>
      <c r="N75" s="146">
        <v>0</v>
      </c>
      <c r="O75" s="146">
        <v>0</v>
      </c>
      <c r="P75" s="146">
        <v>0</v>
      </c>
    </row>
    <row r="76" spans="1:16" ht="17.25" customHeight="1" x14ac:dyDescent="0.2">
      <c r="A76" s="145" t="s">
        <v>91</v>
      </c>
      <c r="B76" s="146">
        <v>0</v>
      </c>
      <c r="C76" s="146">
        <v>0</v>
      </c>
      <c r="D76" s="146">
        <v>0</v>
      </c>
      <c r="E76" s="146">
        <v>0</v>
      </c>
      <c r="F76" s="146">
        <v>0</v>
      </c>
      <c r="G76" s="146">
        <v>0</v>
      </c>
      <c r="H76" s="146">
        <v>0</v>
      </c>
      <c r="I76" s="146">
        <v>0</v>
      </c>
      <c r="J76" s="146">
        <v>0</v>
      </c>
      <c r="K76" s="146">
        <v>0</v>
      </c>
      <c r="L76" s="146">
        <v>0</v>
      </c>
      <c r="M76" s="146">
        <v>0</v>
      </c>
      <c r="N76" s="146">
        <v>0</v>
      </c>
      <c r="O76" s="146">
        <v>0</v>
      </c>
      <c r="P76" s="146">
        <v>0</v>
      </c>
    </row>
    <row r="77" spans="1:16" ht="17.25" customHeight="1" x14ac:dyDescent="0.2">
      <c r="A77" s="145" t="s">
        <v>92</v>
      </c>
      <c r="B77" s="146">
        <v>0</v>
      </c>
      <c r="C77" s="146">
        <v>0</v>
      </c>
      <c r="D77" s="146">
        <v>0</v>
      </c>
      <c r="E77" s="146">
        <v>0</v>
      </c>
      <c r="F77" s="146">
        <v>0</v>
      </c>
      <c r="G77" s="146">
        <v>0</v>
      </c>
      <c r="H77" s="146">
        <v>0</v>
      </c>
      <c r="I77" s="146">
        <v>0</v>
      </c>
      <c r="J77" s="146">
        <v>0</v>
      </c>
      <c r="K77" s="146">
        <v>0</v>
      </c>
      <c r="L77" s="146">
        <v>0</v>
      </c>
      <c r="M77" s="146">
        <v>0</v>
      </c>
      <c r="N77" s="146">
        <v>0</v>
      </c>
      <c r="O77" s="146">
        <v>0</v>
      </c>
      <c r="P77" s="146">
        <v>0</v>
      </c>
    </row>
    <row r="78" spans="1:16" ht="17.25" customHeight="1" x14ac:dyDescent="0.2">
      <c r="A78" s="143" t="s">
        <v>93</v>
      </c>
      <c r="B78" s="146">
        <v>0</v>
      </c>
      <c r="C78" s="146">
        <v>0</v>
      </c>
      <c r="D78" s="146">
        <v>0</v>
      </c>
      <c r="E78" s="146">
        <v>0</v>
      </c>
      <c r="F78" s="146">
        <v>0</v>
      </c>
      <c r="G78" s="146">
        <v>0</v>
      </c>
      <c r="H78" s="146">
        <v>0</v>
      </c>
      <c r="I78" s="146">
        <v>0</v>
      </c>
      <c r="J78" s="146">
        <v>0</v>
      </c>
      <c r="K78" s="146">
        <v>0</v>
      </c>
      <c r="L78" s="146">
        <v>0</v>
      </c>
      <c r="M78" s="146">
        <v>0</v>
      </c>
      <c r="N78" s="146">
        <v>0</v>
      </c>
      <c r="O78" s="146">
        <v>0</v>
      </c>
      <c r="P78" s="146">
        <v>0</v>
      </c>
    </row>
    <row r="79" spans="1:16" ht="17.25" customHeight="1" x14ac:dyDescent="0.2">
      <c r="A79" s="145" t="s">
        <v>94</v>
      </c>
      <c r="B79" s="146">
        <v>0</v>
      </c>
      <c r="C79" s="146">
        <v>0</v>
      </c>
      <c r="D79" s="146">
        <v>0</v>
      </c>
      <c r="E79" s="146">
        <v>0</v>
      </c>
      <c r="F79" s="146">
        <v>0</v>
      </c>
      <c r="G79" s="146">
        <v>0</v>
      </c>
      <c r="H79" s="146">
        <v>0</v>
      </c>
      <c r="I79" s="146">
        <v>0</v>
      </c>
      <c r="J79" s="146">
        <v>0</v>
      </c>
      <c r="K79" s="146">
        <v>0</v>
      </c>
      <c r="L79" s="146">
        <v>0</v>
      </c>
      <c r="M79" s="146">
        <v>0</v>
      </c>
      <c r="N79" s="146">
        <v>0</v>
      </c>
      <c r="O79" s="146">
        <v>0</v>
      </c>
      <c r="P79" s="146">
        <v>0</v>
      </c>
    </row>
    <row r="80" spans="1:16" ht="17.25" customHeight="1" x14ac:dyDescent="0.2">
      <c r="A80" s="145" t="s">
        <v>95</v>
      </c>
      <c r="B80" s="146">
        <v>0</v>
      </c>
      <c r="C80" s="146">
        <v>0</v>
      </c>
      <c r="D80" s="146">
        <v>0</v>
      </c>
      <c r="E80" s="146">
        <v>0</v>
      </c>
      <c r="F80" s="146">
        <v>0</v>
      </c>
      <c r="G80" s="146">
        <v>0</v>
      </c>
      <c r="H80" s="146">
        <v>0</v>
      </c>
      <c r="I80" s="146">
        <v>0</v>
      </c>
      <c r="J80" s="146">
        <v>0</v>
      </c>
      <c r="K80" s="146">
        <v>0</v>
      </c>
      <c r="L80" s="146">
        <v>0</v>
      </c>
      <c r="M80" s="146">
        <v>0</v>
      </c>
      <c r="N80" s="146">
        <v>0</v>
      </c>
      <c r="O80" s="146">
        <v>0</v>
      </c>
      <c r="P80" s="146">
        <v>0</v>
      </c>
    </row>
    <row r="81" spans="1:16" ht="17.25" customHeight="1" x14ac:dyDescent="0.2">
      <c r="A81" s="143" t="s">
        <v>96</v>
      </c>
      <c r="B81" s="144">
        <v>0</v>
      </c>
      <c r="C81" s="144">
        <v>0</v>
      </c>
      <c r="D81" s="144">
        <v>0</v>
      </c>
      <c r="E81" s="144">
        <v>0</v>
      </c>
      <c r="F81" s="144">
        <v>0</v>
      </c>
      <c r="G81" s="144">
        <v>0</v>
      </c>
      <c r="H81" s="144">
        <v>0</v>
      </c>
      <c r="I81" s="144">
        <v>0</v>
      </c>
      <c r="J81" s="144">
        <v>0</v>
      </c>
      <c r="K81" s="144">
        <v>0</v>
      </c>
      <c r="L81" s="144">
        <v>0</v>
      </c>
      <c r="M81" s="144">
        <v>0</v>
      </c>
      <c r="N81" s="144">
        <v>0</v>
      </c>
      <c r="O81" s="144">
        <v>0</v>
      </c>
      <c r="P81" s="144">
        <v>0</v>
      </c>
    </row>
    <row r="82" spans="1:16" ht="17.25" customHeight="1" x14ac:dyDescent="0.2">
      <c r="A82" s="145" t="s">
        <v>97</v>
      </c>
      <c r="B82" s="146">
        <v>0</v>
      </c>
      <c r="C82" s="146">
        <v>0</v>
      </c>
      <c r="D82" s="146">
        <v>0</v>
      </c>
      <c r="E82" s="146">
        <v>0</v>
      </c>
      <c r="F82" s="146">
        <v>0</v>
      </c>
      <c r="G82" s="146">
        <v>0</v>
      </c>
      <c r="H82" s="146">
        <v>0</v>
      </c>
      <c r="I82" s="146">
        <v>0</v>
      </c>
      <c r="J82" s="146">
        <v>0</v>
      </c>
      <c r="K82" s="146">
        <v>0</v>
      </c>
      <c r="L82" s="146">
        <v>0</v>
      </c>
      <c r="M82" s="146">
        <v>0</v>
      </c>
      <c r="N82" s="146">
        <v>0</v>
      </c>
      <c r="O82" s="146">
        <v>0</v>
      </c>
      <c r="P82" s="146">
        <v>0</v>
      </c>
    </row>
    <row r="83" spans="1:16" ht="24" customHeight="1" x14ac:dyDescent="0.25">
      <c r="A83" s="150" t="s">
        <v>449</v>
      </c>
      <c r="B83" s="151">
        <f>B52+B36+B26+B16+B10</f>
        <v>302146892</v>
      </c>
      <c r="C83" s="151">
        <f>C52+C36+C26+C16+C10</f>
        <v>302146892</v>
      </c>
      <c r="D83" s="151">
        <f t="shared" ref="D83:P83" si="9">D52+D36+D26+D16+D10</f>
        <v>12839120.190000001</v>
      </c>
      <c r="E83" s="151">
        <f t="shared" si="9"/>
        <v>0</v>
      </c>
      <c r="F83" s="151">
        <f t="shared" si="9"/>
        <v>0</v>
      </c>
      <c r="G83" s="151">
        <f t="shared" si="9"/>
        <v>0</v>
      </c>
      <c r="H83" s="151">
        <f t="shared" si="9"/>
        <v>0</v>
      </c>
      <c r="I83" s="151">
        <f t="shared" si="9"/>
        <v>0</v>
      </c>
      <c r="J83" s="151">
        <f t="shared" si="9"/>
        <v>0</v>
      </c>
      <c r="K83" s="151">
        <f t="shared" si="9"/>
        <v>0</v>
      </c>
      <c r="L83" s="151">
        <f t="shared" si="9"/>
        <v>0</v>
      </c>
      <c r="M83" s="151">
        <f t="shared" si="9"/>
        <v>0</v>
      </c>
      <c r="N83" s="151">
        <f t="shared" si="9"/>
        <v>0</v>
      </c>
      <c r="O83" s="151">
        <f t="shared" si="9"/>
        <v>0</v>
      </c>
      <c r="P83" s="151">
        <f t="shared" si="9"/>
        <v>12839120.190000001</v>
      </c>
    </row>
    <row r="85" spans="1:16" ht="18.75" x14ac:dyDescent="0.3">
      <c r="A85" s="152" t="s">
        <v>458</v>
      </c>
      <c r="B85" s="153"/>
      <c r="C85" s="153"/>
      <c r="D85" s="153"/>
      <c r="E85" s="152"/>
      <c r="F85" s="169" t="s">
        <v>459</v>
      </c>
      <c r="G85" s="169"/>
      <c r="H85" s="169"/>
      <c r="I85" s="169"/>
      <c r="J85" s="169"/>
    </row>
    <row r="86" spans="1:16" ht="39" customHeight="1" x14ac:dyDescent="0.2">
      <c r="A86" s="154" t="s">
        <v>460</v>
      </c>
      <c r="F86" s="169" t="s">
        <v>461</v>
      </c>
      <c r="G86" s="169"/>
      <c r="H86" s="169"/>
      <c r="I86" s="169"/>
      <c r="J86" s="169"/>
    </row>
    <row r="87" spans="1:16" ht="18.75" x14ac:dyDescent="0.3">
      <c r="A87" s="155" t="s">
        <v>102</v>
      </c>
      <c r="B87" s="152" t="s">
        <v>462</v>
      </c>
      <c r="C87" s="153"/>
      <c r="D87" s="153"/>
      <c r="E87" s="153"/>
      <c r="F87" s="170" t="s">
        <v>463</v>
      </c>
      <c r="G87" s="170"/>
      <c r="H87" s="170"/>
      <c r="I87" s="170"/>
      <c r="J87" s="170"/>
      <c r="K87" s="153"/>
    </row>
    <row r="88" spans="1:16" ht="15" x14ac:dyDescent="0.2">
      <c r="A88" s="156" t="s">
        <v>464</v>
      </c>
      <c r="B88" s="157"/>
      <c r="C88" s="158"/>
      <c r="D88" s="158"/>
      <c r="E88" s="158"/>
      <c r="F88" s="169" t="s">
        <v>465</v>
      </c>
      <c r="G88" s="169"/>
      <c r="H88" s="169"/>
      <c r="I88" s="169"/>
      <c r="J88" s="169"/>
    </row>
  </sheetData>
  <mergeCells count="13">
    <mergeCell ref="F88:J88"/>
    <mergeCell ref="F87:J87"/>
    <mergeCell ref="F86:J86"/>
    <mergeCell ref="F85:J85"/>
    <mergeCell ref="A1:P1"/>
    <mergeCell ref="A2:P2"/>
    <mergeCell ref="A3:P3"/>
    <mergeCell ref="A4:P4"/>
    <mergeCell ref="A5:P5"/>
    <mergeCell ref="A7:A8"/>
    <mergeCell ref="B7:B8"/>
    <mergeCell ref="C7:C8"/>
    <mergeCell ref="D7:P7"/>
  </mergeCells>
  <pageMargins left="0" right="0" top="0.74803149606299213" bottom="0.74803149606299213" header="0.31496062992125984" footer="0.31496062992125984"/>
  <pageSetup paperSize="5" scale="85" orientation="landscape" r:id="rId1"/>
  <headerFooter>
    <oddFooter>Page &amp;P of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A30"/>
  <sheetViews>
    <sheetView workbookViewId="0">
      <selection activeCell="A9" sqref="A9"/>
    </sheetView>
  </sheetViews>
  <sheetFormatPr defaultColWidth="10" defaultRowHeight="14.25" x14ac:dyDescent="0.2"/>
  <cols>
    <col min="1" max="1" width="99.875" style="111" customWidth="1"/>
    <col min="2" max="16384" width="10" style="111"/>
  </cols>
  <sheetData>
    <row r="2" spans="1:1" ht="15" thickBot="1" x14ac:dyDescent="0.25"/>
    <row r="3" spans="1:1" ht="34.5" x14ac:dyDescent="0.45">
      <c r="A3" s="112"/>
    </row>
    <row r="4" spans="1:1" x14ac:dyDescent="0.2">
      <c r="A4" s="113"/>
    </row>
    <row r="5" spans="1:1" ht="34.5" x14ac:dyDescent="0.45">
      <c r="A5" s="114"/>
    </row>
    <row r="6" spans="1:1" ht="25.5" x14ac:dyDescent="0.35">
      <c r="A6" s="115"/>
    </row>
    <row r="7" spans="1:1" ht="27" x14ac:dyDescent="0.35">
      <c r="A7" s="116"/>
    </row>
    <row r="8" spans="1:1" ht="34.5" x14ac:dyDescent="0.45">
      <c r="A8" s="114"/>
    </row>
    <row r="9" spans="1:1" ht="34.5" x14ac:dyDescent="0.45">
      <c r="A9" s="114"/>
    </row>
    <row r="10" spans="1:1" ht="34.5" x14ac:dyDescent="0.45">
      <c r="A10" s="114"/>
    </row>
    <row r="11" spans="1:1" ht="33" x14ac:dyDescent="0.45">
      <c r="A11" s="117"/>
    </row>
    <row r="12" spans="1:1" ht="25.5" x14ac:dyDescent="0.35">
      <c r="A12" s="118" t="s">
        <v>433</v>
      </c>
    </row>
    <row r="13" spans="1:1" ht="25.5" x14ac:dyDescent="0.35">
      <c r="A13" s="118" t="s">
        <v>438</v>
      </c>
    </row>
    <row r="14" spans="1:1" ht="25.5" x14ac:dyDescent="0.35">
      <c r="A14" s="115"/>
    </row>
    <row r="15" spans="1:1" ht="25.5" x14ac:dyDescent="0.35">
      <c r="A15" s="115"/>
    </row>
    <row r="16" spans="1:1" ht="25.5" x14ac:dyDescent="0.35">
      <c r="A16" s="115"/>
    </row>
    <row r="17" spans="1:1" ht="25.5" x14ac:dyDescent="0.35">
      <c r="A17" s="115"/>
    </row>
    <row r="18" spans="1:1" ht="20.25" x14ac:dyDescent="0.3">
      <c r="A18" s="119"/>
    </row>
    <row r="19" spans="1:1" ht="34.5" x14ac:dyDescent="0.45">
      <c r="A19" s="114"/>
    </row>
    <row r="20" spans="1:1" ht="18.75" x14ac:dyDescent="0.3">
      <c r="A20" s="121" t="s">
        <v>437</v>
      </c>
    </row>
    <row r="21" spans="1:1" ht="18.75" x14ac:dyDescent="0.3">
      <c r="A21" s="121" t="s">
        <v>434</v>
      </c>
    </row>
    <row r="22" spans="1:1" ht="18.75" x14ac:dyDescent="0.3">
      <c r="A22" s="121" t="s">
        <v>436</v>
      </c>
    </row>
    <row r="23" spans="1:1" ht="18.75" x14ac:dyDescent="0.3">
      <c r="A23" s="121" t="s">
        <v>435</v>
      </c>
    </row>
    <row r="24" spans="1:1" x14ac:dyDescent="0.2">
      <c r="A24" s="113"/>
    </row>
    <row r="25" spans="1:1" x14ac:dyDescent="0.2">
      <c r="A25" s="113"/>
    </row>
    <row r="26" spans="1:1" x14ac:dyDescent="0.2">
      <c r="A26" s="113"/>
    </row>
    <row r="27" spans="1:1" x14ac:dyDescent="0.2">
      <c r="A27" s="113"/>
    </row>
    <row r="28" spans="1:1" x14ac:dyDescent="0.2">
      <c r="A28" s="113"/>
    </row>
    <row r="29" spans="1:1" x14ac:dyDescent="0.2">
      <c r="A29" s="113"/>
    </row>
    <row r="30" spans="1:1" ht="37.5" customHeight="1" thickBot="1" x14ac:dyDescent="0.25">
      <c r="A30" s="120"/>
    </row>
  </sheetData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92"/>
  <sheetViews>
    <sheetView workbookViewId="0">
      <selection activeCell="E19" sqref="E19"/>
    </sheetView>
  </sheetViews>
  <sheetFormatPr defaultRowHeight="14.25" x14ac:dyDescent="0.2"/>
  <cols>
    <col min="1" max="1" width="76" customWidth="1"/>
    <col min="2" max="2" width="11.125" bestFit="1" customWidth="1"/>
    <col min="14" max="14" width="11.125" bestFit="1" customWidth="1"/>
  </cols>
  <sheetData>
    <row r="1" spans="1:15" ht="15" x14ac:dyDescent="0.25">
      <c r="A1" s="43"/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</row>
    <row r="2" spans="1:15" ht="15" x14ac:dyDescent="0.25">
      <c r="A2" s="43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</row>
    <row r="3" spans="1:15" ht="28.5" customHeight="1" x14ac:dyDescent="0.25">
      <c r="A3" s="182" t="s">
        <v>439</v>
      </c>
      <c r="B3" s="183"/>
      <c r="C3" s="183"/>
      <c r="D3" s="183"/>
      <c r="E3" s="183"/>
      <c r="F3" s="183"/>
      <c r="G3" s="183"/>
      <c r="H3" s="183"/>
      <c r="I3" s="183"/>
      <c r="J3" s="183"/>
      <c r="K3" s="183"/>
      <c r="L3" s="183"/>
      <c r="M3" s="183"/>
      <c r="N3" s="183"/>
      <c r="O3" s="43"/>
    </row>
    <row r="4" spans="1:15" ht="21" customHeight="1" x14ac:dyDescent="0.25">
      <c r="A4" s="184" t="s">
        <v>432</v>
      </c>
      <c r="B4" s="185"/>
      <c r="C4" s="185"/>
      <c r="D4" s="185"/>
      <c r="E4" s="185"/>
      <c r="F4" s="185"/>
      <c r="G4" s="185"/>
      <c r="H4" s="185"/>
      <c r="I4" s="185"/>
      <c r="J4" s="185"/>
      <c r="K4" s="185"/>
      <c r="L4" s="185"/>
      <c r="M4" s="185"/>
      <c r="N4" s="185"/>
      <c r="O4" s="43"/>
    </row>
    <row r="5" spans="1:15" ht="15.75" x14ac:dyDescent="0.25">
      <c r="A5" s="186">
        <v>2022</v>
      </c>
      <c r="B5" s="187"/>
      <c r="C5" s="187"/>
      <c r="D5" s="187"/>
      <c r="E5" s="187"/>
      <c r="F5" s="187"/>
      <c r="G5" s="187"/>
      <c r="H5" s="187"/>
      <c r="I5" s="187"/>
      <c r="J5" s="187"/>
      <c r="K5" s="187"/>
      <c r="L5" s="187"/>
      <c r="M5" s="187"/>
      <c r="N5" s="187"/>
      <c r="O5" s="43"/>
    </row>
    <row r="6" spans="1:15" ht="15.75" customHeight="1" x14ac:dyDescent="0.25">
      <c r="A6" s="188" t="s">
        <v>440</v>
      </c>
      <c r="B6" s="189"/>
      <c r="C6" s="189"/>
      <c r="D6" s="189"/>
      <c r="E6" s="189"/>
      <c r="F6" s="189"/>
      <c r="G6" s="189"/>
      <c r="H6" s="189"/>
      <c r="I6" s="189"/>
      <c r="J6" s="189"/>
      <c r="K6" s="189"/>
      <c r="L6" s="189"/>
      <c r="M6" s="189"/>
      <c r="N6" s="189"/>
      <c r="O6" s="43"/>
    </row>
    <row r="7" spans="1:15" ht="15.75" customHeight="1" x14ac:dyDescent="0.25">
      <c r="A7" s="190" t="s">
        <v>7</v>
      </c>
      <c r="B7" s="190"/>
      <c r="C7" s="190"/>
      <c r="D7" s="190"/>
      <c r="E7" s="190"/>
      <c r="F7" s="190"/>
      <c r="G7" s="190"/>
      <c r="H7" s="190"/>
      <c r="I7" s="190"/>
      <c r="J7" s="190"/>
      <c r="K7" s="190"/>
      <c r="L7" s="190"/>
      <c r="M7" s="190"/>
      <c r="N7" s="190"/>
      <c r="O7" s="43"/>
    </row>
    <row r="8" spans="1:15" ht="21.75" customHeight="1" x14ac:dyDescent="0.25">
      <c r="A8" s="122" t="s">
        <v>441</v>
      </c>
      <c r="B8" s="123" t="s">
        <v>16</v>
      </c>
      <c r="C8" s="123" t="s">
        <v>442</v>
      </c>
      <c r="D8" s="123" t="s">
        <v>17</v>
      </c>
      <c r="E8" s="123" t="s">
        <v>18</v>
      </c>
      <c r="F8" s="124" t="s">
        <v>19</v>
      </c>
      <c r="G8" s="123" t="s">
        <v>20</v>
      </c>
      <c r="H8" s="124" t="s">
        <v>21</v>
      </c>
      <c r="I8" s="123" t="s">
        <v>443</v>
      </c>
      <c r="J8" s="123" t="s">
        <v>22</v>
      </c>
      <c r="K8" s="123" t="s">
        <v>444</v>
      </c>
      <c r="L8" s="123" t="s">
        <v>445</v>
      </c>
      <c r="M8" s="124" t="s">
        <v>23</v>
      </c>
      <c r="N8" s="123" t="s">
        <v>15</v>
      </c>
      <c r="O8" s="43"/>
    </row>
    <row r="9" spans="1:15" ht="15" x14ac:dyDescent="0.25">
      <c r="A9" s="125" t="s">
        <v>14</v>
      </c>
      <c r="B9" s="126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43"/>
    </row>
    <row r="10" spans="1:15" ht="15" x14ac:dyDescent="0.25">
      <c r="A10" s="127" t="s">
        <v>24</v>
      </c>
      <c r="B10" s="128">
        <v>10318594.130000001</v>
      </c>
      <c r="C10" s="61">
        <v>0</v>
      </c>
      <c r="D10" s="61">
        <v>0</v>
      </c>
      <c r="E10" s="61">
        <v>0</v>
      </c>
      <c r="F10" s="61">
        <v>0</v>
      </c>
      <c r="G10" s="61">
        <v>0</v>
      </c>
      <c r="H10" s="61">
        <v>0</v>
      </c>
      <c r="I10" s="61">
        <v>0</v>
      </c>
      <c r="J10" s="61">
        <v>0</v>
      </c>
      <c r="K10" s="61">
        <v>0</v>
      </c>
      <c r="L10" s="61">
        <v>0</v>
      </c>
      <c r="M10" s="61">
        <v>0</v>
      </c>
      <c r="N10" s="128">
        <v>10318594.130000001</v>
      </c>
      <c r="O10" s="43"/>
    </row>
    <row r="11" spans="1:15" ht="15" x14ac:dyDescent="0.25">
      <c r="A11" s="129" t="s">
        <v>25</v>
      </c>
      <c r="B11" s="130">
        <v>8974683.2300000004</v>
      </c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130">
        <v>8974683.2300000004</v>
      </c>
      <c r="O11" s="43"/>
    </row>
    <row r="12" spans="1:15" ht="15" x14ac:dyDescent="0.25">
      <c r="A12" s="129" t="s">
        <v>26</v>
      </c>
      <c r="B12" s="130">
        <v>333500</v>
      </c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130">
        <v>333500</v>
      </c>
      <c r="O12" s="43"/>
    </row>
    <row r="13" spans="1:15" ht="15" x14ac:dyDescent="0.25">
      <c r="A13" s="129" t="s">
        <v>27</v>
      </c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131"/>
    </row>
    <row r="14" spans="1:15" ht="15" x14ac:dyDescent="0.25">
      <c r="A14" s="129" t="s">
        <v>28</v>
      </c>
      <c r="B14" s="43"/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</row>
    <row r="15" spans="1:15" ht="15" x14ac:dyDescent="0.25">
      <c r="A15" s="129" t="s">
        <v>29</v>
      </c>
      <c r="B15" s="130">
        <v>1010410.9</v>
      </c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130">
        <v>1010410.9</v>
      </c>
      <c r="O15" s="43"/>
    </row>
    <row r="16" spans="1:15" ht="15" x14ac:dyDescent="0.25">
      <c r="A16" s="127" t="s">
        <v>30</v>
      </c>
      <c r="B16" s="128">
        <v>2041119.06</v>
      </c>
      <c r="C16" s="61">
        <v>0</v>
      </c>
      <c r="D16" s="61">
        <v>0</v>
      </c>
      <c r="E16" s="61">
        <v>0</v>
      </c>
      <c r="F16" s="61">
        <v>0</v>
      </c>
      <c r="G16" s="61">
        <v>0</v>
      </c>
      <c r="H16" s="61">
        <v>0</v>
      </c>
      <c r="I16" s="61">
        <v>0</v>
      </c>
      <c r="J16" s="61">
        <v>0</v>
      </c>
      <c r="K16" s="61">
        <v>0</v>
      </c>
      <c r="L16" s="61">
        <v>0</v>
      </c>
      <c r="M16" s="61">
        <v>0</v>
      </c>
      <c r="N16" s="128">
        <v>2041119.06</v>
      </c>
      <c r="O16" s="43"/>
    </row>
    <row r="17" spans="1:15" ht="15" x14ac:dyDescent="0.25">
      <c r="A17" s="129" t="s">
        <v>31</v>
      </c>
      <c r="B17" s="130">
        <v>2041119.06</v>
      </c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130">
        <v>2041119.06</v>
      </c>
      <c r="O17" s="43"/>
    </row>
    <row r="18" spans="1:15" ht="15" x14ac:dyDescent="0.25">
      <c r="A18" s="129" t="s">
        <v>32</v>
      </c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>
        <v>0</v>
      </c>
      <c r="O18" s="43"/>
    </row>
    <row r="19" spans="1:15" ht="15" x14ac:dyDescent="0.25">
      <c r="A19" s="129" t="s">
        <v>33</v>
      </c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>
        <v>0</v>
      </c>
      <c r="O19" s="43"/>
    </row>
    <row r="20" spans="1:15" ht="15" x14ac:dyDescent="0.25">
      <c r="A20" s="129" t="s">
        <v>34</v>
      </c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>
        <v>0</v>
      </c>
      <c r="O20" s="43"/>
    </row>
    <row r="21" spans="1:15" ht="15" x14ac:dyDescent="0.25">
      <c r="A21" s="129" t="s">
        <v>35</v>
      </c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>
        <v>0</v>
      </c>
      <c r="O21" s="43"/>
    </row>
    <row r="22" spans="1:15" ht="15" x14ac:dyDescent="0.25">
      <c r="A22" s="129" t="s">
        <v>36</v>
      </c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>
        <v>0</v>
      </c>
      <c r="O22" s="43"/>
    </row>
    <row r="23" spans="1:15" ht="15" x14ac:dyDescent="0.25">
      <c r="A23" s="129" t="s">
        <v>37</v>
      </c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>
        <v>0</v>
      </c>
      <c r="O23" s="43"/>
    </row>
    <row r="24" spans="1:15" ht="15" x14ac:dyDescent="0.25">
      <c r="A24" s="129" t="s">
        <v>38</v>
      </c>
      <c r="B24" s="43">
        <v>0</v>
      </c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>
        <v>0</v>
      </c>
      <c r="O24" s="43"/>
    </row>
    <row r="25" spans="1:15" ht="15" x14ac:dyDescent="0.25">
      <c r="A25" s="129" t="s">
        <v>39</v>
      </c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>
        <v>0</v>
      </c>
      <c r="O25" s="43"/>
    </row>
    <row r="26" spans="1:15" ht="15" x14ac:dyDescent="0.25">
      <c r="A26" s="127" t="s">
        <v>40</v>
      </c>
      <c r="B26" s="128">
        <v>479407</v>
      </c>
      <c r="C26" s="61">
        <v>0</v>
      </c>
      <c r="D26" s="61">
        <v>0</v>
      </c>
      <c r="E26" s="61">
        <v>0</v>
      </c>
      <c r="F26" s="61">
        <v>0</v>
      </c>
      <c r="G26" s="61">
        <v>0</v>
      </c>
      <c r="H26" s="61">
        <v>0</v>
      </c>
      <c r="I26" s="61">
        <v>0</v>
      </c>
      <c r="J26" s="61">
        <v>0</v>
      </c>
      <c r="K26" s="43"/>
      <c r="L26" s="61">
        <v>0</v>
      </c>
      <c r="M26" s="61">
        <v>0</v>
      </c>
      <c r="N26" s="128">
        <v>479407</v>
      </c>
      <c r="O26" s="43"/>
    </row>
    <row r="27" spans="1:15" ht="15" x14ac:dyDescent="0.25">
      <c r="A27" s="129" t="s">
        <v>41</v>
      </c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>
        <v>0</v>
      </c>
      <c r="O27" s="43"/>
    </row>
    <row r="28" spans="1:15" ht="15" x14ac:dyDescent="0.25">
      <c r="A28" s="129" t="s">
        <v>42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>
        <v>0</v>
      </c>
      <c r="O28" s="43"/>
    </row>
    <row r="29" spans="1:15" ht="15" x14ac:dyDescent="0.25">
      <c r="A29" s="129" t="s">
        <v>43</v>
      </c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>
        <v>0</v>
      </c>
      <c r="O29" s="43"/>
    </row>
    <row r="30" spans="1:15" ht="15" x14ac:dyDescent="0.25">
      <c r="A30" s="129" t="s">
        <v>44</v>
      </c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>
        <v>0</v>
      </c>
      <c r="O30" s="43"/>
    </row>
    <row r="31" spans="1:15" ht="15" x14ac:dyDescent="0.25">
      <c r="A31" s="129" t="s">
        <v>45</v>
      </c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>
        <v>0</v>
      </c>
      <c r="O31" s="43"/>
    </row>
    <row r="32" spans="1:15" ht="15" x14ac:dyDescent="0.25">
      <c r="A32" s="129" t="s">
        <v>46</v>
      </c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>
        <v>0</v>
      </c>
      <c r="O32" s="43"/>
    </row>
    <row r="33" spans="1:15" ht="15" x14ac:dyDescent="0.25">
      <c r="A33" s="129" t="s">
        <v>47</v>
      </c>
      <c r="B33" s="130">
        <v>479407</v>
      </c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130">
        <v>479407</v>
      </c>
      <c r="O33" s="43"/>
    </row>
    <row r="34" spans="1:15" ht="15" x14ac:dyDescent="0.25">
      <c r="A34" s="129" t="s">
        <v>48</v>
      </c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</row>
    <row r="35" spans="1:15" ht="15" x14ac:dyDescent="0.25">
      <c r="A35" s="129" t="s">
        <v>49</v>
      </c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>
        <v>0</v>
      </c>
      <c r="O35" s="43"/>
    </row>
    <row r="36" spans="1:15" ht="15" x14ac:dyDescent="0.25">
      <c r="A36" s="127" t="s">
        <v>50</v>
      </c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</row>
    <row r="37" spans="1:15" ht="15" x14ac:dyDescent="0.25">
      <c r="A37" s="129" t="s">
        <v>51</v>
      </c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</row>
    <row r="38" spans="1:15" ht="15" x14ac:dyDescent="0.25">
      <c r="A38" s="129" t="s">
        <v>52</v>
      </c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</row>
    <row r="39" spans="1:15" ht="15" x14ac:dyDescent="0.25">
      <c r="A39" s="129" t="s">
        <v>53</v>
      </c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</row>
    <row r="40" spans="1:15" ht="15" x14ac:dyDescent="0.25">
      <c r="A40" s="129" t="s">
        <v>54</v>
      </c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</row>
    <row r="41" spans="1:15" ht="15" x14ac:dyDescent="0.25">
      <c r="A41" s="129" t="s">
        <v>55</v>
      </c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</row>
    <row r="42" spans="1:15" ht="15" x14ac:dyDescent="0.25">
      <c r="A42" s="129" t="s">
        <v>446</v>
      </c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</row>
    <row r="43" spans="1:15" ht="15" x14ac:dyDescent="0.25">
      <c r="A43" s="129" t="s">
        <v>56</v>
      </c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</row>
    <row r="44" spans="1:15" ht="15" x14ac:dyDescent="0.25">
      <c r="A44" s="129" t="s">
        <v>57</v>
      </c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</row>
    <row r="45" spans="1:15" ht="15" x14ac:dyDescent="0.25">
      <c r="A45" s="127" t="s">
        <v>58</v>
      </c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</row>
    <row r="46" spans="1:15" ht="15" x14ac:dyDescent="0.25">
      <c r="A46" s="129" t="s">
        <v>59</v>
      </c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</row>
    <row r="47" spans="1:15" ht="15" x14ac:dyDescent="0.25">
      <c r="A47" s="129" t="s">
        <v>60</v>
      </c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</row>
    <row r="48" spans="1:15" ht="15" x14ac:dyDescent="0.25">
      <c r="A48" s="129" t="s">
        <v>61</v>
      </c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</row>
    <row r="49" spans="1:15" ht="15" x14ac:dyDescent="0.25">
      <c r="A49" s="129" t="s">
        <v>62</v>
      </c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</row>
    <row r="50" spans="1:15" ht="15" x14ac:dyDescent="0.25">
      <c r="A50" s="129" t="s">
        <v>64</v>
      </c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</row>
    <row r="51" spans="1:15" ht="15" x14ac:dyDescent="0.25">
      <c r="A51" s="129" t="s">
        <v>65</v>
      </c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</row>
    <row r="52" spans="1:15" ht="15" x14ac:dyDescent="0.25">
      <c r="A52" s="127" t="s">
        <v>66</v>
      </c>
      <c r="B52" s="61">
        <v>0</v>
      </c>
      <c r="C52" s="61">
        <v>0</v>
      </c>
      <c r="D52" s="61">
        <v>0</v>
      </c>
      <c r="E52" s="61">
        <v>0</v>
      </c>
      <c r="F52" s="61">
        <v>0</v>
      </c>
      <c r="G52" s="61">
        <v>0</v>
      </c>
      <c r="H52" s="61">
        <v>0</v>
      </c>
      <c r="I52" s="61">
        <v>0</v>
      </c>
      <c r="J52" s="61">
        <v>0</v>
      </c>
      <c r="K52" s="61">
        <v>0</v>
      </c>
      <c r="L52" s="61">
        <v>0</v>
      </c>
      <c r="M52" s="61">
        <v>0</v>
      </c>
      <c r="N52" s="61">
        <v>0</v>
      </c>
      <c r="O52" s="43"/>
    </row>
    <row r="53" spans="1:15" ht="15" x14ac:dyDescent="0.25">
      <c r="A53" s="129" t="s">
        <v>67</v>
      </c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>
        <v>0</v>
      </c>
      <c r="O53" s="43"/>
    </row>
    <row r="54" spans="1:15" ht="15" x14ac:dyDescent="0.25">
      <c r="A54" s="129" t="s">
        <v>447</v>
      </c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>
        <v>0</v>
      </c>
      <c r="O54" s="43"/>
    </row>
    <row r="55" spans="1:15" ht="15" x14ac:dyDescent="0.25">
      <c r="A55" s="129" t="s">
        <v>69</v>
      </c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</row>
    <row r="56" spans="1:15" ht="15" x14ac:dyDescent="0.25">
      <c r="A56" s="129" t="s">
        <v>70</v>
      </c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</row>
    <row r="57" spans="1:15" ht="15" x14ac:dyDescent="0.25">
      <c r="A57" s="129" t="s">
        <v>71</v>
      </c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</row>
    <row r="58" spans="1:15" ht="15" x14ac:dyDescent="0.25">
      <c r="A58" s="129" t="s">
        <v>72</v>
      </c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</row>
    <row r="59" spans="1:15" ht="15" x14ac:dyDescent="0.25">
      <c r="A59" s="129" t="s">
        <v>448</v>
      </c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</row>
    <row r="60" spans="1:15" ht="15" x14ac:dyDescent="0.25">
      <c r="A60" s="129" t="s">
        <v>74</v>
      </c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</row>
    <row r="61" spans="1:15" ht="15" x14ac:dyDescent="0.25">
      <c r="A61" s="129" t="s">
        <v>75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</row>
    <row r="62" spans="1:15" ht="15" x14ac:dyDescent="0.25">
      <c r="A62" s="127" t="s">
        <v>76</v>
      </c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</row>
    <row r="63" spans="1:15" ht="15" x14ac:dyDescent="0.25">
      <c r="A63" s="129" t="s">
        <v>77</v>
      </c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</row>
    <row r="64" spans="1:15" ht="15" x14ac:dyDescent="0.25">
      <c r="A64" s="129" t="s">
        <v>78</v>
      </c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</row>
    <row r="65" spans="1:15" ht="15" x14ac:dyDescent="0.25">
      <c r="A65" s="129" t="s">
        <v>79</v>
      </c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43"/>
    </row>
    <row r="66" spans="1:15" ht="15" x14ac:dyDescent="0.25">
      <c r="A66" s="129" t="s">
        <v>80</v>
      </c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43"/>
    </row>
    <row r="67" spans="1:15" ht="15" x14ac:dyDescent="0.25">
      <c r="A67" s="127" t="s">
        <v>81</v>
      </c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43"/>
    </row>
    <row r="68" spans="1:15" ht="15" x14ac:dyDescent="0.25">
      <c r="A68" s="129" t="s">
        <v>82</v>
      </c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</row>
    <row r="69" spans="1:15" ht="15" x14ac:dyDescent="0.25">
      <c r="A69" s="129" t="s">
        <v>83</v>
      </c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</row>
    <row r="70" spans="1:15" ht="15" x14ac:dyDescent="0.25">
      <c r="A70" s="127" t="s">
        <v>84</v>
      </c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43"/>
    </row>
    <row r="71" spans="1:15" ht="15" x14ac:dyDescent="0.25">
      <c r="A71" s="129" t="s">
        <v>85</v>
      </c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43"/>
    </row>
    <row r="72" spans="1:15" ht="15" x14ac:dyDescent="0.25">
      <c r="A72" s="129" t="s">
        <v>86</v>
      </c>
      <c r="B72" s="43"/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3"/>
      <c r="O72" s="43"/>
    </row>
    <row r="73" spans="1:15" ht="15" x14ac:dyDescent="0.25">
      <c r="A73" s="129" t="s">
        <v>87</v>
      </c>
      <c r="B73" s="43"/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3"/>
      <c r="O73" s="43"/>
    </row>
    <row r="74" spans="1:15" ht="15" x14ac:dyDescent="0.25">
      <c r="A74" s="125" t="s">
        <v>89</v>
      </c>
      <c r="B74" s="126"/>
      <c r="C74" s="126"/>
      <c r="D74" s="126"/>
      <c r="E74" s="126"/>
      <c r="F74" s="126"/>
      <c r="G74" s="126"/>
      <c r="H74" s="126"/>
      <c r="I74" s="126"/>
      <c r="J74" s="126"/>
      <c r="K74" s="126"/>
      <c r="L74" s="126"/>
      <c r="M74" s="126"/>
      <c r="N74" s="126"/>
      <c r="O74" s="43"/>
    </row>
    <row r="75" spans="1:15" ht="15" x14ac:dyDescent="0.25">
      <c r="A75" s="127" t="s">
        <v>90</v>
      </c>
      <c r="B75" s="43"/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43"/>
    </row>
    <row r="76" spans="1:15" ht="15" x14ac:dyDescent="0.25">
      <c r="A76" s="129" t="s">
        <v>91</v>
      </c>
      <c r="B76" s="43"/>
      <c r="C76" s="43"/>
      <c r="D76" s="43"/>
      <c r="E76" s="43"/>
      <c r="F76" s="43"/>
      <c r="G76" s="43"/>
      <c r="H76" s="43"/>
      <c r="I76" s="43"/>
      <c r="J76" s="43"/>
      <c r="K76" s="43"/>
      <c r="L76" s="43"/>
      <c r="M76" s="43"/>
      <c r="N76" s="43"/>
      <c r="O76" s="43"/>
    </row>
    <row r="77" spans="1:15" ht="15" x14ac:dyDescent="0.25">
      <c r="A77" s="129" t="s">
        <v>92</v>
      </c>
      <c r="B77" s="43"/>
      <c r="C77" s="43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43"/>
    </row>
    <row r="78" spans="1:15" ht="15" x14ac:dyDescent="0.25">
      <c r="A78" s="127" t="s">
        <v>93</v>
      </c>
      <c r="B78" s="43"/>
      <c r="C78" s="43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43"/>
    </row>
    <row r="79" spans="1:15" ht="15" x14ac:dyDescent="0.25">
      <c r="A79" s="129" t="s">
        <v>94</v>
      </c>
      <c r="B79" s="43"/>
      <c r="C79" s="43"/>
      <c r="D79" s="43"/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43"/>
    </row>
    <row r="80" spans="1:15" ht="15" x14ac:dyDescent="0.25">
      <c r="A80" s="129" t="s">
        <v>95</v>
      </c>
      <c r="B80" s="43"/>
      <c r="C80" s="43"/>
      <c r="D80" s="43"/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43"/>
    </row>
    <row r="81" spans="1:15" ht="15" x14ac:dyDescent="0.25">
      <c r="A81" s="127" t="s">
        <v>96</v>
      </c>
      <c r="B81" s="43"/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</row>
    <row r="82" spans="1:15" ht="15" x14ac:dyDescent="0.25">
      <c r="A82" s="129" t="s">
        <v>97</v>
      </c>
      <c r="B82" s="43"/>
      <c r="C82" s="43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43"/>
    </row>
    <row r="83" spans="1:15" ht="24.75" customHeight="1" x14ac:dyDescent="0.25">
      <c r="A83" s="132" t="s">
        <v>449</v>
      </c>
      <c r="B83" s="133">
        <v>12839120.189999999</v>
      </c>
      <c r="C83" s="134">
        <v>0</v>
      </c>
      <c r="D83" s="134">
        <v>0</v>
      </c>
      <c r="E83" s="134">
        <v>0</v>
      </c>
      <c r="F83" s="134">
        <v>0</v>
      </c>
      <c r="G83" s="134">
        <v>0</v>
      </c>
      <c r="H83" s="134">
        <v>0</v>
      </c>
      <c r="I83" s="134">
        <v>0</v>
      </c>
      <c r="J83" s="134">
        <v>0</v>
      </c>
      <c r="K83" s="134">
        <v>0</v>
      </c>
      <c r="L83" s="134">
        <v>0</v>
      </c>
      <c r="M83" s="134">
        <v>0</v>
      </c>
      <c r="N83" s="133">
        <v>12839120.189999999</v>
      </c>
      <c r="O83" s="43"/>
    </row>
    <row r="84" spans="1:15" ht="15" x14ac:dyDescent="0.25">
      <c r="A84" s="43"/>
      <c r="B84" s="43"/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43"/>
    </row>
    <row r="85" spans="1:15" ht="15" x14ac:dyDescent="0.25">
      <c r="A85" s="43"/>
      <c r="B85" s="43"/>
      <c r="C85" s="43"/>
      <c r="D85" s="43"/>
      <c r="E85" s="43"/>
      <c r="F85" s="43"/>
      <c r="G85" s="43"/>
      <c r="H85" s="43"/>
      <c r="I85" s="43"/>
      <c r="J85" s="43"/>
      <c r="K85" s="43"/>
      <c r="L85" s="43"/>
      <c r="M85" s="43"/>
      <c r="N85" s="43"/>
      <c r="O85" s="43"/>
    </row>
    <row r="86" spans="1:15" ht="15" x14ac:dyDescent="0.25">
      <c r="A86" s="43"/>
      <c r="B86" s="43"/>
      <c r="C86" s="43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3"/>
      <c r="O86" s="43"/>
    </row>
    <row r="87" spans="1:15" ht="28.5" customHeight="1" x14ac:dyDescent="0.3">
      <c r="A87" s="135" t="s">
        <v>450</v>
      </c>
      <c r="B87" s="136"/>
      <c r="C87" s="136"/>
      <c r="D87" s="136"/>
      <c r="E87" s="135" t="s">
        <v>428</v>
      </c>
      <c r="F87" s="43"/>
      <c r="G87" s="137"/>
      <c r="H87" s="43"/>
      <c r="I87" s="138"/>
      <c r="J87" s="136"/>
      <c r="K87" s="43"/>
      <c r="L87" s="43"/>
      <c r="M87" s="43"/>
      <c r="N87" s="43"/>
      <c r="O87" s="43"/>
    </row>
    <row r="88" spans="1:15" ht="46.5" customHeight="1" x14ac:dyDescent="0.3">
      <c r="A88" s="139" t="s">
        <v>429</v>
      </c>
      <c r="B88" s="137"/>
      <c r="C88" s="136"/>
      <c r="D88" s="136"/>
      <c r="E88" s="139" t="s">
        <v>429</v>
      </c>
      <c r="F88" s="43"/>
      <c r="G88" s="139"/>
      <c r="H88" s="136"/>
      <c r="I88" s="136"/>
      <c r="J88" s="136"/>
      <c r="K88" s="43"/>
      <c r="L88" s="43"/>
      <c r="M88" s="43"/>
      <c r="N88" s="43"/>
      <c r="O88" s="43"/>
    </row>
    <row r="89" spans="1:15" ht="18.75" x14ac:dyDescent="0.3">
      <c r="A89" s="137" t="s">
        <v>451</v>
      </c>
      <c r="B89" s="137"/>
      <c r="C89" s="136"/>
      <c r="D89" s="136"/>
      <c r="E89" s="137" t="s">
        <v>430</v>
      </c>
      <c r="F89" s="43"/>
      <c r="G89" s="137"/>
      <c r="H89" s="136"/>
      <c r="I89" s="136"/>
      <c r="J89" s="136"/>
      <c r="K89" s="43"/>
      <c r="L89" s="43"/>
      <c r="M89" s="43"/>
      <c r="N89" s="43"/>
      <c r="O89" s="43"/>
    </row>
    <row r="90" spans="1:15" ht="18.75" x14ac:dyDescent="0.3">
      <c r="A90" s="137" t="s">
        <v>452</v>
      </c>
      <c r="B90" s="137"/>
      <c r="C90" s="136"/>
      <c r="D90" s="136"/>
      <c r="E90" s="137" t="s">
        <v>431</v>
      </c>
      <c r="F90" s="43"/>
      <c r="G90" s="137"/>
      <c r="H90" s="136"/>
      <c r="I90" s="136"/>
      <c r="J90" s="136"/>
      <c r="K90" s="43"/>
      <c r="L90" s="43"/>
      <c r="M90" s="43"/>
      <c r="N90" s="43"/>
      <c r="O90" s="43"/>
    </row>
    <row r="91" spans="1:15" ht="18.75" x14ac:dyDescent="0.3">
      <c r="A91" s="43"/>
      <c r="B91" s="43"/>
      <c r="C91" s="136"/>
      <c r="D91" s="136"/>
      <c r="E91" s="136"/>
      <c r="F91" s="43"/>
      <c r="G91" s="136"/>
      <c r="H91" s="136"/>
      <c r="I91" s="136"/>
      <c r="J91" s="136"/>
      <c r="K91" s="43"/>
      <c r="L91" s="43"/>
      <c r="M91" s="43"/>
      <c r="N91" s="43"/>
      <c r="O91" s="43"/>
    </row>
    <row r="92" spans="1:15" ht="18.75" x14ac:dyDescent="0.25">
      <c r="A92" s="137"/>
      <c r="B92" s="43"/>
      <c r="C92" s="43"/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43"/>
      <c r="O92" s="43"/>
    </row>
  </sheetData>
  <mergeCells count="5">
    <mergeCell ref="A3:N3"/>
    <mergeCell ref="A4:N4"/>
    <mergeCell ref="A5:N5"/>
    <mergeCell ref="A6:N6"/>
    <mergeCell ref="A7:N7"/>
  </mergeCells>
  <pageMargins left="0.11811023622047245" right="0.11811023622047245" top="0.55118110236220474" bottom="0.59055118110236227" header="0.31496062992125984" footer="0.31496062992125984"/>
  <pageSetup paperSize="5" scale="80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3</vt:i4>
      </vt:variant>
    </vt:vector>
  </HeadingPairs>
  <TitlesOfParts>
    <vt:vector size="9" baseType="lpstr">
      <vt:lpstr>Plantilla Presupuesto</vt:lpstr>
      <vt:lpstr>Sheet1</vt:lpstr>
      <vt:lpstr>Sheet2</vt:lpstr>
      <vt:lpstr>Sheet5</vt:lpstr>
      <vt:lpstr>Sheet3</vt:lpstr>
      <vt:lpstr>Sheet4</vt:lpstr>
      <vt:lpstr>Sheet2!Print_Titles</vt:lpstr>
      <vt:lpstr>Sheet4!Print_Titles</vt:lpstr>
      <vt:lpstr>Sheet5!Print_Titles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Thelbia Fernandez</dc:creator>
  <cp:lastModifiedBy>Alba Lisber Aquino Díaz</cp:lastModifiedBy>
  <cp:lastPrinted>2022-03-08T15:28:49Z</cp:lastPrinted>
  <dcterms:created xsi:type="dcterms:W3CDTF">2020-05-01T19:50:14Z</dcterms:created>
  <dcterms:modified xsi:type="dcterms:W3CDTF">2022-03-09T19:43:46Z</dcterms:modified>
</cp:coreProperties>
</file>