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eyes\Desktop\"/>
    </mc:Choice>
  </mc:AlternateContent>
  <bookViews>
    <workbookView xWindow="0" yWindow="0" windowWidth="28800" windowHeight="12435"/>
  </bookViews>
  <sheets>
    <sheet name="materiales de junio" sheetId="1" r:id="rId1"/>
    <sheet name="CUENTAS " sheetId="2" r:id="rId2"/>
  </sheets>
  <externalReferences>
    <externalReference r:id="rId3"/>
  </externalReferences>
  <definedNames>
    <definedName name="_xlnm.Print_Titles" localSheetId="0">'materiales de junio'!$1:$7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23" i="1"/>
  <c r="I24" i="1"/>
  <c r="I28" i="1"/>
  <c r="I29" i="1"/>
  <c r="I40" i="1"/>
  <c r="I43" i="1"/>
  <c r="I47" i="1"/>
  <c r="I63" i="1"/>
  <c r="I74" i="1"/>
  <c r="I80" i="1"/>
  <c r="I83" i="1"/>
  <c r="I87" i="1"/>
  <c r="I88" i="1"/>
  <c r="I89" i="1"/>
  <c r="I90" i="1"/>
  <c r="I91" i="1"/>
  <c r="I92" i="1"/>
  <c r="I93" i="1"/>
  <c r="I94" i="1"/>
  <c r="I99" i="1"/>
  <c r="I108" i="1"/>
  <c r="I109" i="1"/>
  <c r="I113" i="1"/>
  <c r="I116" i="1"/>
  <c r="I121" i="1"/>
  <c r="I123" i="1"/>
  <c r="I134" i="1"/>
  <c r="I141" i="1"/>
  <c r="I142" i="1"/>
  <c r="I143" i="1"/>
  <c r="I146" i="1"/>
  <c r="I148" i="1"/>
  <c r="I154" i="1"/>
  <c r="I159" i="1"/>
  <c r="I160" i="1"/>
  <c r="I165" i="1"/>
  <c r="I169" i="1"/>
  <c r="I170" i="1"/>
  <c r="I171" i="1"/>
  <c r="I172" i="1"/>
  <c r="I173" i="1"/>
  <c r="I174" i="1"/>
  <c r="I176" i="1"/>
  <c r="I178" i="1"/>
  <c r="I179" i="1"/>
  <c r="I8" i="1"/>
  <c r="H188" i="1" l="1"/>
  <c r="I188" i="1" s="1"/>
  <c r="H187" i="1"/>
  <c r="I187" i="1" s="1"/>
  <c r="H186" i="1"/>
  <c r="G186" i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G180" i="1"/>
  <c r="I180" i="1" s="1"/>
  <c r="H177" i="1"/>
  <c r="I177" i="1" s="1"/>
  <c r="H175" i="1"/>
  <c r="I175" i="1" s="1"/>
  <c r="G168" i="1"/>
  <c r="I168" i="1" s="1"/>
  <c r="G167" i="1"/>
  <c r="I167" i="1" s="1"/>
  <c r="G166" i="1"/>
  <c r="I166" i="1" s="1"/>
  <c r="H164" i="1"/>
  <c r="I164" i="1" s="1"/>
  <c r="H163" i="1"/>
  <c r="I163" i="1" s="1"/>
  <c r="H162" i="1"/>
  <c r="I162" i="1" s="1"/>
  <c r="H161" i="1"/>
  <c r="G161" i="1"/>
  <c r="H158" i="1"/>
  <c r="I158" i="1" s="1"/>
  <c r="H157" i="1"/>
  <c r="I157" i="1" s="1"/>
  <c r="H156" i="1"/>
  <c r="I156" i="1" s="1"/>
  <c r="H155" i="1"/>
  <c r="I155" i="1" s="1"/>
  <c r="H153" i="1"/>
  <c r="I153" i="1" s="1"/>
  <c r="H152" i="1"/>
  <c r="I152" i="1" s="1"/>
  <c r="H151" i="1"/>
  <c r="I151" i="1" s="1"/>
  <c r="H150" i="1"/>
  <c r="I150" i="1" s="1"/>
  <c r="H149" i="1"/>
  <c r="I149" i="1" s="1"/>
  <c r="H147" i="1"/>
  <c r="I147" i="1" s="1"/>
  <c r="H145" i="1"/>
  <c r="I145" i="1" s="1"/>
  <c r="H144" i="1"/>
  <c r="I144" i="1" s="1"/>
  <c r="H140" i="1"/>
  <c r="I140" i="1" s="1"/>
  <c r="H139" i="1"/>
  <c r="I139" i="1" s="1"/>
  <c r="H138" i="1"/>
  <c r="G138" i="1"/>
  <c r="H137" i="1"/>
  <c r="I137" i="1" s="1"/>
  <c r="H136" i="1"/>
  <c r="I136" i="1" s="1"/>
  <c r="H135" i="1"/>
  <c r="I135" i="1" s="1"/>
  <c r="H133" i="1"/>
  <c r="G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2" i="1"/>
  <c r="I122" i="1" s="1"/>
  <c r="H120" i="1"/>
  <c r="I120" i="1" s="1"/>
  <c r="H119" i="1"/>
  <c r="I119" i="1" s="1"/>
  <c r="H118" i="1"/>
  <c r="I118" i="1" s="1"/>
  <c r="H117" i="1"/>
  <c r="I117" i="1" s="1"/>
  <c r="H115" i="1"/>
  <c r="I115" i="1" s="1"/>
  <c r="H114" i="1"/>
  <c r="I114" i="1" s="1"/>
  <c r="H112" i="1"/>
  <c r="I112" i="1" s="1"/>
  <c r="H111" i="1"/>
  <c r="I111" i="1" s="1"/>
  <c r="H110" i="1"/>
  <c r="I110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8" i="1"/>
  <c r="I98" i="1" s="1"/>
  <c r="H97" i="1"/>
  <c r="I97" i="1" s="1"/>
  <c r="H96" i="1"/>
  <c r="I96" i="1" s="1"/>
  <c r="H95" i="1"/>
  <c r="I95" i="1" s="1"/>
  <c r="H86" i="1"/>
  <c r="I86" i="1" s="1"/>
  <c r="H85" i="1"/>
  <c r="I85" i="1" s="1"/>
  <c r="H84" i="1"/>
  <c r="I84" i="1" s="1"/>
  <c r="H82" i="1"/>
  <c r="I82" i="1" s="1"/>
  <c r="H81" i="1"/>
  <c r="I81" i="1" s="1"/>
  <c r="H79" i="1"/>
  <c r="I79" i="1" s="1"/>
  <c r="H78" i="1"/>
  <c r="I78" i="1" s="1"/>
  <c r="H77" i="1"/>
  <c r="G77" i="1"/>
  <c r="H76" i="1"/>
  <c r="G76" i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G67" i="1"/>
  <c r="H66" i="1"/>
  <c r="I66" i="1" s="1"/>
  <c r="H65" i="1"/>
  <c r="I65" i="1" s="1"/>
  <c r="H64" i="1"/>
  <c r="I64" i="1" s="1"/>
  <c r="H62" i="1"/>
  <c r="I62" i="1" s="1"/>
  <c r="H61" i="1"/>
  <c r="G61" i="1"/>
  <c r="H60" i="1"/>
  <c r="G60" i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6" i="1"/>
  <c r="I46" i="1" s="1"/>
  <c r="H45" i="1"/>
  <c r="I45" i="1" s="1"/>
  <c r="H44" i="1"/>
  <c r="I44" i="1" s="1"/>
  <c r="H42" i="1"/>
  <c r="I42" i="1" s="1"/>
  <c r="H41" i="1"/>
  <c r="G41" i="1"/>
  <c r="I41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G30" i="1"/>
  <c r="H27" i="1"/>
  <c r="I27" i="1" s="1"/>
  <c r="H26" i="1"/>
  <c r="I26" i="1" s="1"/>
  <c r="H25" i="1"/>
  <c r="I25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4" i="1"/>
  <c r="I14" i="1" s="1"/>
  <c r="H13" i="1"/>
  <c r="G13" i="1"/>
  <c r="I13" i="1" s="1"/>
  <c r="H12" i="1"/>
  <c r="I12" i="1" s="1"/>
  <c r="H11" i="1"/>
  <c r="I11" i="1" s="1"/>
  <c r="H10" i="1"/>
  <c r="I10" i="1" s="1"/>
  <c r="H9" i="1"/>
  <c r="I9" i="1" s="1"/>
  <c r="I76" i="1" l="1"/>
  <c r="I186" i="1"/>
  <c r="I30" i="1"/>
  <c r="I77" i="1"/>
  <c r="I61" i="1"/>
  <c r="I60" i="1"/>
  <c r="I67" i="1"/>
  <c r="I138" i="1"/>
  <c r="I161" i="1"/>
  <c r="I189" i="1" l="1"/>
</calcChain>
</file>

<file path=xl/sharedStrings.xml><?xml version="1.0" encoding="utf-8"?>
<sst xmlns="http://schemas.openxmlformats.org/spreadsheetml/2006/main" count="786" uniqueCount="408">
  <si>
    <t>SISTEMA UNICO DE BENEFICIARIOS</t>
  </si>
  <si>
    <t>RELACION DE INVENTARIO EN ALMACEN</t>
  </si>
  <si>
    <t>Fecha adquisición</t>
  </si>
  <si>
    <t>Fecha de registro</t>
  </si>
  <si>
    <t>Código de Bienes Nacionales (si aplica)</t>
  </si>
  <si>
    <t>Código Institucional</t>
  </si>
  <si>
    <t>Unidad de Medida</t>
  </si>
  <si>
    <t>Existencia</t>
  </si>
  <si>
    <t>Costo Unitario en RD$</t>
  </si>
  <si>
    <t>Valor en RD$</t>
  </si>
  <si>
    <t>30/06/2021</t>
  </si>
  <si>
    <t>AM</t>
  </si>
  <si>
    <t>Ud./Galón</t>
  </si>
  <si>
    <t>29/03/2021</t>
  </si>
  <si>
    <t>AA</t>
  </si>
  <si>
    <t>Ambientador en aerosol</t>
  </si>
  <si>
    <t>Unidad</t>
  </si>
  <si>
    <t>BF</t>
  </si>
  <si>
    <t>Bandas finas (Gomitas finas)</t>
  </si>
  <si>
    <t>Caja</t>
  </si>
  <si>
    <t>BG</t>
  </si>
  <si>
    <t>Bandas gruesas (Gomitas gruesas)</t>
  </si>
  <si>
    <t>BE</t>
  </si>
  <si>
    <t>Bandeja de escritorio (2 plazas)</t>
  </si>
  <si>
    <t>BP</t>
  </si>
  <si>
    <t>Borrador de pizarra</t>
  </si>
  <si>
    <t>CM</t>
  </si>
  <si>
    <t>Café molido</t>
  </si>
  <si>
    <t>17/03/2021</t>
  </si>
  <si>
    <t>CE</t>
  </si>
  <si>
    <t>Caja para empaque</t>
  </si>
  <si>
    <t>CCD</t>
  </si>
  <si>
    <t>Carátula para Cd's y DVD's</t>
  </si>
  <si>
    <t>C1</t>
  </si>
  <si>
    <t>Carpeta 1"</t>
  </si>
  <si>
    <t>C11/2</t>
  </si>
  <si>
    <t>Carpeta 1" 1/2</t>
  </si>
  <si>
    <t>C1/2</t>
  </si>
  <si>
    <t>Carpeta 1/2"</t>
  </si>
  <si>
    <t>C2</t>
  </si>
  <si>
    <t>Carpeta 2"</t>
  </si>
  <si>
    <t>C3</t>
  </si>
  <si>
    <t>Carpeta 3"</t>
  </si>
  <si>
    <t>C662</t>
  </si>
  <si>
    <t>Cartucho de impresora HP 662 de color negro</t>
  </si>
  <si>
    <t>C662C</t>
  </si>
  <si>
    <t xml:space="preserve">Cartucho de impresora HP 662 de color </t>
  </si>
  <si>
    <t>CD</t>
  </si>
  <si>
    <t>CD de audio en blanco 80 min.</t>
  </si>
  <si>
    <t>CDVD</t>
  </si>
  <si>
    <t>CD DVD 4.7 Gb.</t>
  </si>
  <si>
    <t>CC</t>
  </si>
  <si>
    <t>Cera para contar (cera para dedos)</t>
  </si>
  <si>
    <t>20/04/2021</t>
  </si>
  <si>
    <t>CA2</t>
  </si>
  <si>
    <t>Cinta adhesiva 2"</t>
  </si>
  <si>
    <t>CA3/4</t>
  </si>
  <si>
    <t>Cinta adhesiva 3/4"</t>
  </si>
  <si>
    <t>CTS</t>
  </si>
  <si>
    <t>Cinta de tinta para sumadora (carrete)</t>
  </si>
  <si>
    <t>C25</t>
  </si>
  <si>
    <t>Clip billetero 25 mm</t>
  </si>
  <si>
    <t>C15</t>
  </si>
  <si>
    <t>Clip billetero 15 mm</t>
  </si>
  <si>
    <t>C19</t>
  </si>
  <si>
    <t>Clip billetero 19 mm</t>
  </si>
  <si>
    <t>C51</t>
  </si>
  <si>
    <t>Clip billetero 51 mm</t>
  </si>
  <si>
    <t>C32</t>
  </si>
  <si>
    <t xml:space="preserve">Clip billetero 32 1/4 mm </t>
  </si>
  <si>
    <t>C41</t>
  </si>
  <si>
    <t>Clip Billetero 41 mm</t>
  </si>
  <si>
    <t>CG</t>
  </si>
  <si>
    <t>Clips grandes</t>
  </si>
  <si>
    <t>CP</t>
  </si>
  <si>
    <t>Clips pequeños</t>
  </si>
  <si>
    <t>CL</t>
  </si>
  <si>
    <t>Corrector líquido (Liquid paper)</t>
  </si>
  <si>
    <t>CPE</t>
  </si>
  <si>
    <t>CCE</t>
  </si>
  <si>
    <t>Cubeta con escurridor</t>
  </si>
  <si>
    <t>25/03/2021</t>
  </si>
  <si>
    <t>DL</t>
  </si>
  <si>
    <t>Desgrasante líquido</t>
  </si>
  <si>
    <t>DC</t>
  </si>
  <si>
    <t>Desinfectante cloro</t>
  </si>
  <si>
    <t>DO</t>
  </si>
  <si>
    <t>Desinfectante en olor para pisos</t>
  </si>
  <si>
    <t>DP</t>
  </si>
  <si>
    <t>Detergente en polvo (Ace)</t>
  </si>
  <si>
    <t>Saco</t>
  </si>
  <si>
    <t>DC2</t>
  </si>
  <si>
    <t>Dispensador de cinta adhesiva (2 pulgadas)</t>
  </si>
  <si>
    <t>19/04/2021</t>
  </si>
  <si>
    <t>DCM</t>
  </si>
  <si>
    <t>Dispensador cinta adhesiva mediano (1/4 pulgs)</t>
  </si>
  <si>
    <t>DGA</t>
  </si>
  <si>
    <t>Dispensador de gel antibacterial</t>
  </si>
  <si>
    <t>DPT</t>
  </si>
  <si>
    <t>Dispensador de papel toalla</t>
  </si>
  <si>
    <t>EL</t>
  </si>
  <si>
    <t>Escoba de limpieza</t>
  </si>
  <si>
    <t>EC</t>
  </si>
  <si>
    <t>Escobilla para cristales</t>
  </si>
  <si>
    <t>EB</t>
  </si>
  <si>
    <t xml:space="preserve">Escobilla para baños con base </t>
  </si>
  <si>
    <t>E1/2</t>
  </si>
  <si>
    <t>Espiral transparente 1/2"</t>
  </si>
  <si>
    <t>E3/4</t>
  </si>
  <si>
    <t>Espiral transparente de 3/4"</t>
  </si>
  <si>
    <t>E3/8</t>
  </si>
  <si>
    <t>Espiral transparente 3/8"</t>
  </si>
  <si>
    <t>E1</t>
  </si>
  <si>
    <t>Espiral transparente 1"</t>
  </si>
  <si>
    <t>E2</t>
  </si>
  <si>
    <t>Espiral transparente 2"</t>
  </si>
  <si>
    <t>E1/4</t>
  </si>
  <si>
    <t>Espiral negro 1/4"</t>
  </si>
  <si>
    <t>ELP</t>
  </si>
  <si>
    <t xml:space="preserve">Esponja lava platos  </t>
  </si>
  <si>
    <t>FA</t>
  </si>
  <si>
    <t>Felpa azul</t>
  </si>
  <si>
    <t>Docena</t>
  </si>
  <si>
    <t>FN</t>
  </si>
  <si>
    <t>Felpa negra</t>
  </si>
  <si>
    <t>FR</t>
  </si>
  <si>
    <t>Felpa roja</t>
  </si>
  <si>
    <t>Folders Cortonite</t>
  </si>
  <si>
    <t>F11</t>
  </si>
  <si>
    <t>Folder 8 1/2x11 (100 ud)</t>
  </si>
  <si>
    <t>F14</t>
  </si>
  <si>
    <t>Folder 8 1/2x14 (100 ud)</t>
  </si>
  <si>
    <t>F13</t>
  </si>
  <si>
    <t>Folder 8 1/2x13 (100 ud)</t>
  </si>
  <si>
    <t>FA11</t>
  </si>
  <si>
    <t>Folder para archivo  8 divisiones 8 1/2x11</t>
  </si>
  <si>
    <t>F15</t>
  </si>
  <si>
    <t xml:space="preserve">Funda plástica obscura para desechos (15 gl) </t>
  </si>
  <si>
    <t>F30</t>
  </si>
  <si>
    <t xml:space="preserve">Funda plástica obscura para desechos (30 gl) </t>
  </si>
  <si>
    <t>F55</t>
  </si>
  <si>
    <t xml:space="preserve">Funda plástica obscura para desechos (55 gl) </t>
  </si>
  <si>
    <t>GM</t>
  </si>
  <si>
    <t>Ganchos de metal para archivar</t>
  </si>
  <si>
    <t>GA</t>
  </si>
  <si>
    <t>Gel antibacterial (Manitas limpias)</t>
  </si>
  <si>
    <t>GB</t>
  </si>
  <si>
    <t>Goma de Borrar (borra)</t>
  </si>
  <si>
    <t>GS</t>
  </si>
  <si>
    <t>Gorras Lisade color rojas</t>
  </si>
  <si>
    <t>GI</t>
  </si>
  <si>
    <t>Grapas industriales</t>
  </si>
  <si>
    <t>GTE</t>
  </si>
  <si>
    <t xml:space="preserve">Grapas tamaño estándar </t>
  </si>
  <si>
    <t>GG</t>
  </si>
  <si>
    <t xml:space="preserve">Grapadora grande </t>
  </si>
  <si>
    <t>GE</t>
  </si>
  <si>
    <t>Grapadora estándar</t>
  </si>
  <si>
    <t>GGM</t>
  </si>
  <si>
    <t>Guantes de goma (par)</t>
  </si>
  <si>
    <t>IS</t>
  </si>
  <si>
    <t>Insecticida en spray</t>
  </si>
  <si>
    <t>JL</t>
  </si>
  <si>
    <t>Jabón líquido para las manos</t>
  </si>
  <si>
    <t>LLA</t>
  </si>
  <si>
    <t xml:space="preserve">Lanilla </t>
  </si>
  <si>
    <t>Yarda</t>
  </si>
  <si>
    <t>LPC</t>
  </si>
  <si>
    <t>Laminas para carnets</t>
  </si>
  <si>
    <t>LA</t>
  </si>
  <si>
    <t>Lapicero azul</t>
  </si>
  <si>
    <t>LN</t>
  </si>
  <si>
    <t>Lapicero negro</t>
  </si>
  <si>
    <t>LR</t>
  </si>
  <si>
    <t>Lapicero rojo</t>
  </si>
  <si>
    <t>LC</t>
  </si>
  <si>
    <t>Lápiz de carbón</t>
  </si>
  <si>
    <t>LP</t>
  </si>
  <si>
    <t>Lavaplatos en pasta</t>
  </si>
  <si>
    <t>L5X8</t>
  </si>
  <si>
    <t>Libreta 5x8</t>
  </si>
  <si>
    <t>L11</t>
  </si>
  <si>
    <t>Libreta 8 1/2x11</t>
  </si>
  <si>
    <t>21/04/2021</t>
  </si>
  <si>
    <t>L500</t>
  </si>
  <si>
    <t>Libro record 500 Páginas</t>
  </si>
  <si>
    <t>LCR</t>
  </si>
  <si>
    <t>Limpia cristal</t>
  </si>
  <si>
    <t>LPS</t>
  </si>
  <si>
    <t>Limpia pisos (Suaper)</t>
  </si>
  <si>
    <t>LMS</t>
  </si>
  <si>
    <t>Limpiador multiuso en spray</t>
  </si>
  <si>
    <t>MA</t>
  </si>
  <si>
    <t>Marcador azul permanente</t>
  </si>
  <si>
    <t>MPC</t>
  </si>
  <si>
    <t>Marcador de página 4 colores (orejita)</t>
  </si>
  <si>
    <t>MN</t>
  </si>
  <si>
    <t>Marcador negro permanente</t>
  </si>
  <si>
    <t>MR</t>
  </si>
  <si>
    <t>Marcador rojo permanente</t>
  </si>
  <si>
    <t>MV</t>
  </si>
  <si>
    <t>Marcador verde permanente</t>
  </si>
  <si>
    <t>MAP</t>
  </si>
  <si>
    <t>Marcador azul para pizarras</t>
  </si>
  <si>
    <t>MNP</t>
  </si>
  <si>
    <t>Marcador negro para pizarras</t>
  </si>
  <si>
    <t>MRP</t>
  </si>
  <si>
    <t>Marcador rojo para pizarras</t>
  </si>
  <si>
    <t>MVP</t>
  </si>
  <si>
    <t xml:space="preserve">Marcador verde para pizarras </t>
  </si>
  <si>
    <t>MKN</t>
  </si>
  <si>
    <t xml:space="preserve">Mascarilla KN95 </t>
  </si>
  <si>
    <t>MS</t>
  </si>
  <si>
    <t>Mochila tirito color</t>
  </si>
  <si>
    <t>NO</t>
  </si>
  <si>
    <t>Neutralizante de olor (18 oz)</t>
  </si>
  <si>
    <t>PJ</t>
  </si>
  <si>
    <t>Papel de baño tamaño Jumbo (rollo)</t>
  </si>
  <si>
    <t>PP</t>
  </si>
  <si>
    <t>Papel de baño tamaño pequeño (rollo)</t>
  </si>
  <si>
    <t>PTT</t>
  </si>
  <si>
    <t xml:space="preserve">Papel de transferencia térmica (rollo)  </t>
  </si>
  <si>
    <t>PR</t>
  </si>
  <si>
    <t>PT</t>
  </si>
  <si>
    <t>Papel toalla (rollo)</t>
  </si>
  <si>
    <t>PBE</t>
  </si>
  <si>
    <t>Pegamento blanco (Ega)</t>
  </si>
  <si>
    <t>PB</t>
  </si>
  <si>
    <t>Pegamento en barra</t>
  </si>
  <si>
    <t>P2</t>
  </si>
  <si>
    <t>Perforadora 2 hoyos</t>
  </si>
  <si>
    <t>P3P</t>
  </si>
  <si>
    <t>Perforadora 3 hoyos (pequeña)</t>
  </si>
  <si>
    <t>PC</t>
  </si>
  <si>
    <t>Porta clips</t>
  </si>
  <si>
    <t>PL</t>
  </si>
  <si>
    <t>Porta lápiz</t>
  </si>
  <si>
    <t>PPT</t>
  </si>
  <si>
    <t>Porta papel toalla</t>
  </si>
  <si>
    <t>PN2</t>
  </si>
  <si>
    <t>Post-nota 2x3</t>
  </si>
  <si>
    <t>PN3</t>
  </si>
  <si>
    <t>Post-nota 3x3</t>
  </si>
  <si>
    <t>PNC</t>
  </si>
  <si>
    <t xml:space="preserve">Post-nota 3x3 de colores </t>
  </si>
  <si>
    <t>RCC</t>
  </si>
  <si>
    <t>Recibo de Caja Chica y Viáticos Ofic. Principal (Talonario)</t>
  </si>
  <si>
    <t>RD</t>
  </si>
  <si>
    <t>Recogedor de desechos</t>
  </si>
  <si>
    <t>R30</t>
  </si>
  <si>
    <t>Regla 30 cm</t>
  </si>
  <si>
    <t>RAM</t>
  </si>
  <si>
    <t>Resaltador color amarillo</t>
  </si>
  <si>
    <t>RA</t>
  </si>
  <si>
    <t>Resaltador color azul</t>
  </si>
  <si>
    <t>RV</t>
  </si>
  <si>
    <t>Resaltador color verde</t>
  </si>
  <si>
    <t>RROS</t>
  </si>
  <si>
    <t>Resaltador color rosado</t>
  </si>
  <si>
    <t>R171</t>
  </si>
  <si>
    <t>Resma de papel 11x17 (500/1)</t>
  </si>
  <si>
    <t>R172</t>
  </si>
  <si>
    <t>Resma de papel 11x17 (1000/1</t>
  </si>
  <si>
    <t>R11</t>
  </si>
  <si>
    <t>Resma de papel 8 1/2x11</t>
  </si>
  <si>
    <t>R13</t>
  </si>
  <si>
    <t>Resma de papel bond 8 1/2x13</t>
  </si>
  <si>
    <t>R14</t>
  </si>
  <si>
    <t>Resma de papel bond 8 1/2x14</t>
  </si>
  <si>
    <t>RT</t>
  </si>
  <si>
    <t>Resma de Papel bond timbrado 8 1/2x11</t>
  </si>
  <si>
    <t>RTR</t>
  </si>
  <si>
    <t>Resma de Papel bond timbrado Regionales 8 1/2x11</t>
  </si>
  <si>
    <t>RTH</t>
  </si>
  <si>
    <t>Resma de Papel bond Timbrado de Hilo crema 8 1/2x11</t>
  </si>
  <si>
    <t>RPS</t>
  </si>
  <si>
    <t>Rollo papel para sumadora</t>
  </si>
  <si>
    <t>13/05/2021</t>
  </si>
  <si>
    <t>Stiker de levantamiento (visitas)</t>
  </si>
  <si>
    <t>SC</t>
  </si>
  <si>
    <t>SM</t>
  </si>
  <si>
    <t>S500</t>
  </si>
  <si>
    <t>Servilletas básicas (500/1)</t>
  </si>
  <si>
    <t>S100</t>
  </si>
  <si>
    <t>Servilletas para las manos (100/1)</t>
  </si>
  <si>
    <t>STH</t>
  </si>
  <si>
    <t>ST</t>
  </si>
  <si>
    <t>Sobre de mano timbrado  10.4 x 24 cm</t>
  </si>
  <si>
    <t>STR</t>
  </si>
  <si>
    <t>Sobre de mano timbrado Regionales 10.4 x 24 cm</t>
  </si>
  <si>
    <t>ST13</t>
  </si>
  <si>
    <t>Sobre manila timbrado 9x13 color blanco</t>
  </si>
  <si>
    <t>SM13</t>
  </si>
  <si>
    <t>Sobre manila 10x13</t>
  </si>
  <si>
    <t>SM15</t>
  </si>
  <si>
    <t>Sobre manila 10x15</t>
  </si>
  <si>
    <t>SM17</t>
  </si>
  <si>
    <t>Sobre manila 14x17</t>
  </si>
  <si>
    <t>SM12</t>
  </si>
  <si>
    <t>Sobre manila 9x12</t>
  </si>
  <si>
    <t>T14</t>
  </si>
  <si>
    <t>Tablilla de madera 9 x 14</t>
  </si>
  <si>
    <t>TI3610</t>
  </si>
  <si>
    <t>Tambor de impresora mod. 3610</t>
  </si>
  <si>
    <t>TE</t>
  </si>
  <si>
    <t xml:space="preserve">Tijera de escritorio </t>
  </si>
  <si>
    <t>TS</t>
  </si>
  <si>
    <t>Tinta para sellos</t>
  </si>
  <si>
    <t>T436</t>
  </si>
  <si>
    <t>Toner CB-436A</t>
  </si>
  <si>
    <t>T311</t>
  </si>
  <si>
    <t>Toner CE-541A</t>
  </si>
  <si>
    <t>T312</t>
  </si>
  <si>
    <t>Toner CE-542A</t>
  </si>
  <si>
    <t>T314</t>
  </si>
  <si>
    <t>Tambor de transferencia de imágenes CE-314A</t>
  </si>
  <si>
    <t>T320</t>
  </si>
  <si>
    <t>Toner CE-320A</t>
  </si>
  <si>
    <t>T321</t>
  </si>
  <si>
    <t>Toner CE-321A</t>
  </si>
  <si>
    <t>T322</t>
  </si>
  <si>
    <t>Toner CE-322A</t>
  </si>
  <si>
    <t>T323</t>
  </si>
  <si>
    <t>Toner CE-323A</t>
  </si>
  <si>
    <t>22/04/2021</t>
  </si>
  <si>
    <t>T210</t>
  </si>
  <si>
    <t>Toner CF-210A</t>
  </si>
  <si>
    <t>T211</t>
  </si>
  <si>
    <t>Toner CF-211A</t>
  </si>
  <si>
    <t>T212</t>
  </si>
  <si>
    <t>Toner CF-212A</t>
  </si>
  <si>
    <t>T213</t>
  </si>
  <si>
    <t>Toner CF-213A</t>
  </si>
  <si>
    <t>T280</t>
  </si>
  <si>
    <t>Toner CF-280A</t>
  </si>
  <si>
    <t>T350</t>
  </si>
  <si>
    <t>Toner CF-350A</t>
  </si>
  <si>
    <t>T351</t>
  </si>
  <si>
    <t>Toner CF-351A</t>
  </si>
  <si>
    <t>T352</t>
  </si>
  <si>
    <t>Toner CF-352A</t>
  </si>
  <si>
    <t>T353</t>
  </si>
  <si>
    <t>Toner CF-353A</t>
  </si>
  <si>
    <t>T381</t>
  </si>
  <si>
    <t>Toner CF381A</t>
  </si>
  <si>
    <t>T382</t>
  </si>
  <si>
    <t>Toner CF382A</t>
  </si>
  <si>
    <t>T383</t>
  </si>
  <si>
    <t>Toner CF383A</t>
  </si>
  <si>
    <t>T411</t>
  </si>
  <si>
    <t>Toner CF411A</t>
  </si>
  <si>
    <t>T412</t>
  </si>
  <si>
    <t>Toner CF412A</t>
  </si>
  <si>
    <t>T413</t>
  </si>
  <si>
    <t>Toner CF413A</t>
  </si>
  <si>
    <t>T3610S</t>
  </si>
  <si>
    <t>Toner Phaser 3610 Standard capacity</t>
  </si>
  <si>
    <t>T5945</t>
  </si>
  <si>
    <t>Toner Q-5945A</t>
  </si>
  <si>
    <t>VC</t>
  </si>
  <si>
    <t>Vasos cónicos 4.5 oz (Paq. 200/1)</t>
  </si>
  <si>
    <t>VDC4</t>
  </si>
  <si>
    <t>Vasos de cartón 4 oz (paq. 50/1)</t>
  </si>
  <si>
    <t>VDC7</t>
  </si>
  <si>
    <t>Vaso de cartón 7 oz (paq. 50/1</t>
  </si>
  <si>
    <t>Z55</t>
  </si>
  <si>
    <t>Zafacón de 55 litros con tapa</t>
  </si>
  <si>
    <t>ZREG</t>
  </si>
  <si>
    <t>Zafacón de forma rectangular (tamaño grande c/tapa)</t>
  </si>
  <si>
    <t>Z8</t>
  </si>
  <si>
    <t>Zafacón de 8 litros con tapa</t>
  </si>
  <si>
    <t xml:space="preserve">TOTAL </t>
  </si>
  <si>
    <t>SL</t>
  </si>
  <si>
    <t xml:space="preserve">LEB </t>
  </si>
  <si>
    <t>L5X8I</t>
  </si>
  <si>
    <t>L5X5X11I</t>
  </si>
  <si>
    <t xml:space="preserve">FC </t>
  </si>
  <si>
    <t>CTM</t>
  </si>
  <si>
    <t>DESCRIPCION</t>
  </si>
  <si>
    <t>CUENTAS</t>
  </si>
  <si>
    <t>CTA. SISTEMA</t>
  </si>
  <si>
    <t>MONTO RD$</t>
  </si>
  <si>
    <t>Materiales para limpieza</t>
  </si>
  <si>
    <t xml:space="preserve">391/2.3.9.1.01  </t>
  </si>
  <si>
    <t>115-3</t>
  </si>
  <si>
    <t>Utiles escritorio, ofic, infor. y ense.</t>
  </si>
  <si>
    <t>392/2.3.9.2.01</t>
  </si>
  <si>
    <t>115-1</t>
  </si>
  <si>
    <t>Utiles de cocina y comedor</t>
  </si>
  <si>
    <t>395/2.3.9.5.01</t>
  </si>
  <si>
    <t>115-4</t>
  </si>
  <si>
    <t>TOTAL</t>
  </si>
  <si>
    <t>25/10/2020</t>
  </si>
  <si>
    <t>Ácido Muriático</t>
  </si>
  <si>
    <t xml:space="preserve">Caja Tipo Maletín </t>
  </si>
  <si>
    <t>Cobertor para encuadernar (varios diseños)</t>
  </si>
  <si>
    <t>Libreta ecológica con bolígrafo</t>
  </si>
  <si>
    <t>Libreta 5x8 impresión 50 hojas</t>
  </si>
  <si>
    <t>Libreta 5.5x11 impresión 50 hojas</t>
  </si>
  <si>
    <t>Papel para rota folio</t>
  </si>
  <si>
    <t xml:space="preserve">Saca grapas </t>
  </si>
  <si>
    <t>Sacapuntas en metal</t>
  </si>
  <si>
    <t>Sobre timbrado hilo crema 10.4x24 cm ( Dirección)</t>
  </si>
  <si>
    <t>Descripción del Activo o Bien</t>
  </si>
  <si>
    <t>Correspondiente al: Trimestre Abril - Junio 2021</t>
  </si>
  <si>
    <t xml:space="preserve">$474,272.00 </t>
  </si>
  <si>
    <t xml:space="preserve">$1,753,710.80 </t>
  </si>
  <si>
    <t xml:space="preserve">$44,766.00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</si>
</sst>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D$&quot;#,##0.00_);[Red]\(&quot;RD$&quot;#,##0.00\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3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8"/>
      <color theme="1"/>
      <name val="Artifex CF"/>
      <family val="3"/>
    </font>
    <font>
      <b/>
      <sz val="12"/>
      <name val="Artifex CF"/>
      <family val="3"/>
    </font>
    <font>
      <b/>
      <sz val="12"/>
      <color theme="1"/>
      <name val="Calibri"/>
      <family val="2"/>
      <scheme val="minor"/>
    </font>
    <font>
      <b/>
      <sz val="10"/>
      <name val="Gotham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14" fontId="3" fillId="2" borderId="2" xfId="0" applyNumberFormat="1" applyFont="1" applyFill="1" applyBorder="1" applyAlignment="1" applyProtection="1">
      <alignment horizontal="center"/>
    </xf>
    <xf numFmtId="0" fontId="3" fillId="2" borderId="2" xfId="0" applyFont="1" applyFill="1" applyBorder="1" applyProtection="1"/>
    <xf numFmtId="0" fontId="0" fillId="2" borderId="0" xfId="0" applyFill="1" applyProtection="1"/>
    <xf numFmtId="43" fontId="0" fillId="0" borderId="0" xfId="1" applyFont="1"/>
    <xf numFmtId="43" fontId="0" fillId="0" borderId="0" xfId="0" applyNumberFormat="1"/>
    <xf numFmtId="4" fontId="0" fillId="2" borderId="0" xfId="0" applyNumberFormat="1" applyFill="1" applyProtection="1"/>
    <xf numFmtId="3" fontId="0" fillId="2" borderId="0" xfId="0" applyNumberFormat="1" applyFill="1" applyProtection="1"/>
    <xf numFmtId="14" fontId="3" fillId="2" borderId="2" xfId="0" applyNumberFormat="1" applyFont="1" applyFill="1" applyBorder="1" applyProtection="1"/>
    <xf numFmtId="43" fontId="0" fillId="2" borderId="0" xfId="1" applyFont="1" applyFill="1" applyProtection="1"/>
    <xf numFmtId="14" fontId="3" fillId="2" borderId="2" xfId="0" applyNumberFormat="1" applyFont="1" applyFill="1" applyBorder="1" applyAlignment="1" applyProtection="1">
      <alignment horizontal="center"/>
      <protection locked="0"/>
    </xf>
    <xf numFmtId="3" fontId="3" fillId="2" borderId="2" xfId="1" applyNumberFormat="1" applyFont="1" applyFill="1" applyBorder="1" applyAlignment="1" applyProtection="1"/>
    <xf numFmtId="43" fontId="3" fillId="2" borderId="2" xfId="1" applyFont="1" applyFill="1" applyBorder="1" applyAlignment="1" applyProtection="1">
      <alignment horizontal="center"/>
    </xf>
    <xf numFmtId="43" fontId="3" fillId="2" borderId="2" xfId="0" applyNumberFormat="1" applyFont="1" applyFill="1" applyBorder="1" applyProtection="1"/>
    <xf numFmtId="0" fontId="3" fillId="2" borderId="5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5" fillId="3" borderId="2" xfId="0" applyFont="1" applyFill="1" applyBorder="1" applyAlignment="1">
      <alignment vertical="center"/>
    </xf>
    <xf numFmtId="0" fontId="1" fillId="0" borderId="0" xfId="2"/>
    <xf numFmtId="0" fontId="2" fillId="2" borderId="0" xfId="2" applyFont="1" applyFill="1" applyAlignment="1" applyProtection="1">
      <alignment horizontal="center" vertical="center"/>
    </xf>
    <xf numFmtId="0" fontId="7" fillId="2" borderId="7" xfId="2" applyFont="1" applyFill="1" applyBorder="1" applyAlignment="1" applyProtection="1">
      <alignment vertical="center"/>
    </xf>
    <xf numFmtId="0" fontId="8" fillId="2" borderId="0" xfId="2" applyFont="1" applyFill="1" applyAlignment="1" applyProtection="1">
      <alignment horizontal="left" vertical="center"/>
    </xf>
    <xf numFmtId="0" fontId="1" fillId="2" borderId="0" xfId="2" applyFill="1" applyAlignment="1" applyProtection="1">
      <alignment vertical="center"/>
    </xf>
    <xf numFmtId="0" fontId="0" fillId="5" borderId="2" xfId="0" applyFill="1" applyBorder="1" applyProtection="1"/>
    <xf numFmtId="43" fontId="4" fillId="5" borderId="2" xfId="1" applyFont="1" applyFill="1" applyBorder="1" applyProtection="1"/>
    <xf numFmtId="0" fontId="10" fillId="0" borderId="0" xfId="0" applyFont="1"/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2" xfId="0" applyFont="1" applyBorder="1"/>
    <xf numFmtId="0" fontId="10" fillId="0" borderId="5" xfId="0" applyFont="1" applyBorder="1" applyAlignment="1">
      <alignment horizontal="center"/>
    </xf>
    <xf numFmtId="0" fontId="11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1" fillId="6" borderId="6" xfId="0" applyFont="1" applyFill="1" applyBorder="1"/>
    <xf numFmtId="8" fontId="11" fillId="0" borderId="3" xfId="0" applyNumberFormat="1" applyFont="1" applyBorder="1"/>
    <xf numFmtId="0" fontId="6" fillId="0" borderId="0" xfId="2" applyFont="1" applyAlignment="1" applyProtection="1">
      <alignment horizontal="center"/>
    </xf>
    <xf numFmtId="0" fontId="7" fillId="2" borderId="0" xfId="2" applyFont="1" applyFill="1" applyAlignment="1" applyProtection="1">
      <alignment horizontal="center" vertical="center"/>
    </xf>
    <xf numFmtId="0" fontId="9" fillId="4" borderId="8" xfId="2" applyFont="1" applyFill="1" applyBorder="1" applyAlignment="1" applyProtection="1">
      <alignment horizontal="center" vertical="center" wrapText="1"/>
    </xf>
    <xf numFmtId="0" fontId="9" fillId="4" borderId="9" xfId="2" applyFont="1" applyFill="1" applyBorder="1" applyAlignment="1" applyProtection="1">
      <alignment horizontal="center" vertical="center" wrapText="1"/>
    </xf>
    <xf numFmtId="0" fontId="9" fillId="4" borderId="10" xfId="2" applyFont="1" applyFill="1" applyBorder="1" applyAlignment="1" applyProtection="1">
      <alignment horizontal="center" vertical="center" wrapText="1"/>
    </xf>
    <xf numFmtId="0" fontId="9" fillId="4" borderId="8" xfId="2" applyFont="1" applyFill="1" applyBorder="1" applyAlignment="1" applyProtection="1">
      <alignment horizontal="center" vertical="center"/>
    </xf>
    <xf numFmtId="0" fontId="9" fillId="4" borderId="9" xfId="2" applyFont="1" applyFill="1" applyBorder="1" applyAlignment="1" applyProtection="1">
      <alignment horizontal="center" vertical="center"/>
    </xf>
    <xf numFmtId="0" fontId="9" fillId="4" borderId="10" xfId="2" applyFont="1" applyFill="1" applyBorder="1" applyAlignment="1" applyProtection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4" fillId="5" borderId="2" xfId="0" applyFont="1" applyFill="1" applyBorder="1" applyAlignment="1" applyProtection="1">
      <alignment horizontal="right"/>
    </xf>
    <xf numFmtId="0" fontId="4" fillId="5" borderId="1" xfId="0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</xdr:rowOff>
    </xdr:from>
    <xdr:to>
      <xdr:col>2</xdr:col>
      <xdr:colOff>133350</xdr:colOff>
      <xdr:row>3</xdr:row>
      <xdr:rowOff>314325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"/>
          <a:ext cx="1457325" cy="10953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goberto/Downloads/Mayo-21-rigo%20(3).xlsm%20trabajado%20definitivo%20-%20copia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s"/>
      <sheetName val="abastecimiento"/>
      <sheetName val="stock."/>
      <sheetName val="Config"/>
      <sheetName val="aux"/>
      <sheetName val="Datos"/>
      <sheetName val="Mat. Gastable marzo -21"/>
      <sheetName val="Por cta. marzo -21"/>
      <sheetName val="Salidas de material"/>
      <sheetName val="materiales 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Acido Muriático</v>
          </cell>
          <cell r="C3" t="str">
            <v>Ud./Galón</v>
          </cell>
          <cell r="D3" t="str">
            <v>391/2.3.9.1.01 limpieza</v>
          </cell>
          <cell r="E3">
            <v>15</v>
          </cell>
          <cell r="F3">
            <v>0</v>
          </cell>
          <cell r="G3">
            <v>15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94.4</v>
          </cell>
        </row>
        <row r="4">
          <cell r="B4" t="str">
            <v>Alcohol Isopropílico</v>
          </cell>
          <cell r="C4" t="str">
            <v>Ud./Galón</v>
          </cell>
          <cell r="D4" t="str">
            <v>391/2.3.9.1.01 limpieza</v>
          </cell>
          <cell r="E4">
            <v>0</v>
          </cell>
          <cell r="F4">
            <v>0</v>
          </cell>
          <cell r="G4">
            <v>15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1</v>
          </cell>
          <cell r="M4">
            <v>3</v>
          </cell>
          <cell r="N4">
            <v>938.1</v>
          </cell>
        </row>
        <row r="5">
          <cell r="B5" t="str">
            <v>Ambientador en aerosol</v>
          </cell>
          <cell r="C5" t="str">
            <v>Unidad</v>
          </cell>
          <cell r="D5" t="str">
            <v>391/2.3.9.1.01 limpieza</v>
          </cell>
          <cell r="E5">
            <v>144</v>
          </cell>
          <cell r="F5">
            <v>0</v>
          </cell>
          <cell r="G5">
            <v>76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9</v>
          </cell>
          <cell r="N5">
            <v>90.86</v>
          </cell>
        </row>
        <row r="6">
          <cell r="B6" t="str">
            <v>Armazón 8 1/2x11</v>
          </cell>
          <cell r="C6" t="str">
            <v>Unidad</v>
          </cell>
          <cell r="D6" t="str">
            <v>392/2.3.9.2.01 Utiles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270</v>
          </cell>
        </row>
        <row r="7">
          <cell r="B7" t="str">
            <v>Armazón 8 1/2x13</v>
          </cell>
          <cell r="C7" t="str">
            <v>Unidad</v>
          </cell>
          <cell r="D7" t="str">
            <v>392/2.3.9.2.01 Utiles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450</v>
          </cell>
        </row>
        <row r="8">
          <cell r="B8" t="str">
            <v>Atomizador 16 oz</v>
          </cell>
          <cell r="C8" t="str">
            <v>Unidad</v>
          </cell>
          <cell r="D8" t="str">
            <v>391/2.3.9.1.01 limpieza</v>
          </cell>
          <cell r="E8">
            <v>23</v>
          </cell>
          <cell r="F8">
            <v>0</v>
          </cell>
          <cell r="G8">
            <v>23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88.5</v>
          </cell>
        </row>
        <row r="9">
          <cell r="B9" t="str">
            <v xml:space="preserve">Azúcar </v>
          </cell>
          <cell r="C9" t="str">
            <v>Libra</v>
          </cell>
          <cell r="D9" t="str">
            <v>395/2.3.9.5.01 cocina</v>
          </cell>
          <cell r="E9">
            <v>458</v>
          </cell>
          <cell r="F9">
            <v>0</v>
          </cell>
          <cell r="G9">
            <v>108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15</v>
          </cell>
          <cell r="N9">
            <v>24.800799999999999</v>
          </cell>
        </row>
        <row r="10">
          <cell r="B10" t="str">
            <v>Bandas finas (Gomitas finas)</v>
          </cell>
          <cell r="C10" t="str">
            <v>Caja</v>
          </cell>
          <cell r="D10" t="str">
            <v>392/2.3.9.2.01 Utiles</v>
          </cell>
          <cell r="E10">
            <v>183</v>
          </cell>
          <cell r="F10">
            <v>0</v>
          </cell>
          <cell r="G10">
            <v>165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6</v>
          </cell>
          <cell r="N10">
            <v>19.3992</v>
          </cell>
        </row>
        <row r="11">
          <cell r="B11" t="str">
            <v>Bandas gruesas (Gomitas gruesas)</v>
          </cell>
          <cell r="C11" t="str">
            <v>Caja</v>
          </cell>
          <cell r="D11" t="str">
            <v>392/2.3.9.2.01 Utiles</v>
          </cell>
          <cell r="E11">
            <v>2900</v>
          </cell>
          <cell r="F11">
            <v>0</v>
          </cell>
          <cell r="G11">
            <v>2900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20</v>
          </cell>
        </row>
        <row r="12">
          <cell r="B12" t="str">
            <v>Bandeja de escritorio (2 plazas)</v>
          </cell>
          <cell r="C12" t="str">
            <v>Unidad</v>
          </cell>
          <cell r="D12" t="str">
            <v>392/2.3.9.2.01 Utiles</v>
          </cell>
          <cell r="E12">
            <v>12</v>
          </cell>
          <cell r="F12">
            <v>0</v>
          </cell>
          <cell r="G12">
            <v>12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211.25</v>
          </cell>
        </row>
        <row r="13">
          <cell r="B13" t="str">
            <v>Bandeja porta trabajos (Desktop copy holder)</v>
          </cell>
          <cell r="C13" t="str">
            <v>Unidad</v>
          </cell>
          <cell r="D13" t="str">
            <v>392/2.3.9.2.01 Utiles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130</v>
          </cell>
        </row>
        <row r="14">
          <cell r="B14" t="str">
            <v>Bolsa de papel serigrafiada nueva imagen 10x13x5</v>
          </cell>
          <cell r="C14" t="str">
            <v>Unidad</v>
          </cell>
          <cell r="D14" t="str">
            <v>392/2.3.9.2.01 Utiles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164.02</v>
          </cell>
        </row>
        <row r="15">
          <cell r="B15" t="str">
            <v>Borrador de pizarra</v>
          </cell>
          <cell r="C15" t="str">
            <v>Unidad</v>
          </cell>
          <cell r="D15" t="str">
            <v>392/2.3.9.2.01 Utiles</v>
          </cell>
          <cell r="E15">
            <v>6</v>
          </cell>
          <cell r="F15">
            <v>0</v>
          </cell>
          <cell r="G15">
            <v>6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25.42</v>
          </cell>
        </row>
        <row r="16">
          <cell r="B16" t="str">
            <v>Brochure triptico full color</v>
          </cell>
          <cell r="C16" t="str">
            <v>Unidad</v>
          </cell>
          <cell r="D16" t="str">
            <v>392/2.3.9.2.01 Utiles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4.9795999999999996</v>
          </cell>
        </row>
        <row r="17">
          <cell r="B17" t="str">
            <v>Café molido</v>
          </cell>
          <cell r="C17" t="str">
            <v>Unidad</v>
          </cell>
          <cell r="D17" t="str">
            <v>395/2.3.9.5.01 cocina</v>
          </cell>
          <cell r="E17">
            <v>251</v>
          </cell>
          <cell r="F17">
            <v>0</v>
          </cell>
          <cell r="G17">
            <v>98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13</v>
          </cell>
          <cell r="N17">
            <v>208.95077777777701</v>
          </cell>
        </row>
        <row r="18">
          <cell r="B18" t="str">
            <v>Caja para empaque</v>
          </cell>
          <cell r="C18" t="str">
            <v>Unidad</v>
          </cell>
          <cell r="D18" t="str">
            <v>392/2.3.9.2.01 Utiles</v>
          </cell>
          <cell r="E18">
            <v>310</v>
          </cell>
          <cell r="F18">
            <v>0</v>
          </cell>
          <cell r="G18">
            <v>289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1</v>
          </cell>
          <cell r="N18">
            <v>261.99540000000002</v>
          </cell>
        </row>
        <row r="19">
          <cell r="B19" t="str">
            <v xml:space="preserve">Caja tipo maletín </v>
          </cell>
          <cell r="C19" t="str">
            <v>Unidad</v>
          </cell>
          <cell r="D19" t="str">
            <v>392/2.3.9.2.01 Utiles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9</v>
          </cell>
        </row>
        <row r="20">
          <cell r="B20" t="str">
            <v>Camiseta con cuello bordada color rojo</v>
          </cell>
          <cell r="C20" t="str">
            <v>Unidad</v>
          </cell>
          <cell r="D20" t="str">
            <v>392/2.3.9.2.01 Utiles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594.72</v>
          </cell>
        </row>
        <row r="21">
          <cell r="B21" t="str">
            <v>Carátula para Cd's y DVD's</v>
          </cell>
          <cell r="C21" t="str">
            <v>Unidad</v>
          </cell>
          <cell r="D21" t="str">
            <v>392/2.3.9.2.01 Utiles</v>
          </cell>
          <cell r="E21">
            <v>376</v>
          </cell>
          <cell r="F21">
            <v>0</v>
          </cell>
          <cell r="G21">
            <v>344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5</v>
          </cell>
          <cell r="N21">
            <v>5.9</v>
          </cell>
        </row>
        <row r="22">
          <cell r="B22" t="str">
            <v>Carpeta 1"</v>
          </cell>
          <cell r="C22" t="str">
            <v>Unidad</v>
          </cell>
          <cell r="D22" t="str">
            <v>392/2.3.9.2.01 Utiles</v>
          </cell>
          <cell r="E22">
            <v>48</v>
          </cell>
          <cell r="F22">
            <v>0</v>
          </cell>
          <cell r="G22">
            <v>47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1</v>
          </cell>
          <cell r="N22">
            <v>87.32</v>
          </cell>
        </row>
        <row r="23">
          <cell r="B23" t="str">
            <v>Carpeta 1" 1/2</v>
          </cell>
          <cell r="C23" t="str">
            <v>Unidad</v>
          </cell>
          <cell r="D23" t="str">
            <v>392/2.3.9.2.01 Utiles</v>
          </cell>
          <cell r="E23">
            <v>18</v>
          </cell>
          <cell r="F23">
            <v>0</v>
          </cell>
          <cell r="G23">
            <v>18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100.3</v>
          </cell>
        </row>
        <row r="24">
          <cell r="B24" t="str">
            <v>Carpeta 1/2"</v>
          </cell>
          <cell r="C24" t="str">
            <v>Unidad</v>
          </cell>
          <cell r="D24" t="str">
            <v>392/2.3.9.2.01 Utiles</v>
          </cell>
          <cell r="E24">
            <v>98</v>
          </cell>
          <cell r="F24">
            <v>0</v>
          </cell>
          <cell r="G24">
            <v>95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</v>
          </cell>
          <cell r="N24">
            <v>87.32</v>
          </cell>
        </row>
        <row r="25">
          <cell r="B25" t="str">
            <v>Carpeta 2"</v>
          </cell>
          <cell r="C25" t="str">
            <v>Unidad</v>
          </cell>
          <cell r="D25" t="str">
            <v>392/2.3.9.2.01 Utiles</v>
          </cell>
          <cell r="E25">
            <v>52</v>
          </cell>
          <cell r="F25">
            <v>0</v>
          </cell>
          <cell r="G25">
            <v>45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</v>
          </cell>
          <cell r="N25">
            <v>156.94</v>
          </cell>
        </row>
        <row r="26">
          <cell r="B26" t="str">
            <v>Carpeta 3"</v>
          </cell>
          <cell r="C26" t="str">
            <v>Unidad</v>
          </cell>
          <cell r="D26" t="str">
            <v>392/2.3.9.2.01 Utiles</v>
          </cell>
          <cell r="E26">
            <v>123</v>
          </cell>
          <cell r="F26">
            <v>0</v>
          </cell>
          <cell r="G26">
            <v>105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4</v>
          </cell>
          <cell r="N26">
            <v>204.14</v>
          </cell>
        </row>
        <row r="27">
          <cell r="B27" t="str">
            <v>Carpeta Estudio socioeconómico de hogares 9x12</v>
          </cell>
          <cell r="C27" t="str">
            <v>Unidad</v>
          </cell>
          <cell r="D27" t="str">
            <v>392/2.3.9.2.01 Utiles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49.56</v>
          </cell>
        </row>
        <row r="28">
          <cell r="B28" t="str">
            <v>Cartucho para plotter CH644</v>
          </cell>
          <cell r="C28" t="str">
            <v>Unidad</v>
          </cell>
          <cell r="D28" t="str">
            <v>392/2.3.9.2.01 Utiles</v>
          </cell>
          <cell r="E28">
            <v>2</v>
          </cell>
          <cell r="F28">
            <v>0</v>
          </cell>
          <cell r="G28">
            <v>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3678.06</v>
          </cell>
        </row>
        <row r="29">
          <cell r="B29" t="str">
            <v>Cartucho de impresora HP 662 color negro</v>
          </cell>
          <cell r="C29" t="str">
            <v>Unidad</v>
          </cell>
          <cell r="D29" t="str">
            <v>392/2.3.9.2.01 Utiles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</v>
          </cell>
          <cell r="N29">
            <v>590</v>
          </cell>
        </row>
        <row r="30">
          <cell r="B30" t="str">
            <v>Cartucho de impresora HP 662 de color</v>
          </cell>
          <cell r="C30" t="str">
            <v>Unidad</v>
          </cell>
          <cell r="D30" t="str">
            <v>392/2.3.9.2.01 Utiles</v>
          </cell>
          <cell r="E30">
            <v>0</v>
          </cell>
          <cell r="F30">
            <v>0</v>
          </cell>
          <cell r="G30">
            <v>-1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1</v>
          </cell>
          <cell r="N30">
            <v>590</v>
          </cell>
        </row>
        <row r="31">
          <cell r="B31" t="str">
            <v>CD de audio en blanco 80 min.</v>
          </cell>
          <cell r="C31" t="str">
            <v>Unidad</v>
          </cell>
          <cell r="D31" t="str">
            <v>392/2.3.9.2.01 Utiles</v>
          </cell>
          <cell r="E31">
            <v>349</v>
          </cell>
          <cell r="F31">
            <v>0</v>
          </cell>
          <cell r="G31">
            <v>345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</v>
          </cell>
          <cell r="N31">
            <v>11.677516000000001</v>
          </cell>
        </row>
        <row r="32">
          <cell r="B32" t="str">
            <v>CD DVD 4.7 Gb.</v>
          </cell>
          <cell r="C32" t="str">
            <v>Unidad</v>
          </cell>
          <cell r="D32" t="str">
            <v>392/2.3.9.2.01 Utiles</v>
          </cell>
          <cell r="E32">
            <v>321</v>
          </cell>
          <cell r="F32">
            <v>0</v>
          </cell>
          <cell r="G32">
            <v>293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3</v>
          </cell>
          <cell r="N32">
            <v>9.5579999999999998</v>
          </cell>
        </row>
        <row r="33">
          <cell r="B33" t="str">
            <v>Cera para contar (cera para dedos)</v>
          </cell>
          <cell r="C33" t="str">
            <v>Unidad</v>
          </cell>
          <cell r="D33" t="str">
            <v>392/2.3.9.2.01 Utiles</v>
          </cell>
          <cell r="E33">
            <v>158</v>
          </cell>
          <cell r="F33">
            <v>0</v>
          </cell>
          <cell r="G33">
            <v>156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2</v>
          </cell>
          <cell r="N33">
            <v>19.493600000000001</v>
          </cell>
        </row>
        <row r="34">
          <cell r="B34" t="str">
            <v>Cinta adhesiva 2"</v>
          </cell>
          <cell r="C34" t="str">
            <v>Unidad</v>
          </cell>
          <cell r="D34" t="str">
            <v>392/2.3.9.2.01 Utiles</v>
          </cell>
          <cell r="E34">
            <v>54</v>
          </cell>
          <cell r="F34">
            <v>0</v>
          </cell>
          <cell r="G34">
            <v>139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</v>
          </cell>
          <cell r="M34">
            <v>6</v>
          </cell>
          <cell r="N34">
            <v>41.3</v>
          </cell>
        </row>
        <row r="35">
          <cell r="B35" t="str">
            <v>Cinta adhesiva 3/4"</v>
          </cell>
          <cell r="C35" t="str">
            <v>Unidad</v>
          </cell>
          <cell r="D35" t="str">
            <v>392/2.3.9.2.01 Utiles</v>
          </cell>
          <cell r="E35">
            <v>16</v>
          </cell>
          <cell r="F35">
            <v>0</v>
          </cell>
          <cell r="G35">
            <v>116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</v>
          </cell>
          <cell r="M35">
            <v>9</v>
          </cell>
          <cell r="N35">
            <v>36.001800000000003</v>
          </cell>
        </row>
        <row r="36">
          <cell r="B36" t="str">
            <v>Cinta de colores para imprimir carnets</v>
          </cell>
          <cell r="C36" t="str">
            <v>Unidad</v>
          </cell>
          <cell r="D36" t="str">
            <v>392/2.3.9.2.01 Utiles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5487</v>
          </cell>
        </row>
        <row r="37">
          <cell r="B37" t="str">
            <v>Cinta de tinta para sumadora (carrete)</v>
          </cell>
          <cell r="C37" t="str">
            <v>Unidad</v>
          </cell>
          <cell r="D37" t="str">
            <v>392/2.3.9.2.01 Utiles</v>
          </cell>
          <cell r="E37">
            <v>52</v>
          </cell>
          <cell r="F37">
            <v>0</v>
          </cell>
          <cell r="G37">
            <v>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37.76</v>
          </cell>
        </row>
        <row r="38">
          <cell r="B38" t="str">
            <v xml:space="preserve">Cinta de tinta para máquina de cheques </v>
          </cell>
          <cell r="C38" t="str">
            <v>Unidad</v>
          </cell>
          <cell r="D38" t="str">
            <v>392/2.3.9.2.01 Utiles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40</v>
          </cell>
        </row>
        <row r="39">
          <cell r="B39" t="str">
            <v>Clip billetero 25 mm</v>
          </cell>
          <cell r="C39" t="str">
            <v>Caja</v>
          </cell>
          <cell r="D39" t="str">
            <v>392/2.3.9.2.01 Utiles</v>
          </cell>
          <cell r="E39">
            <v>85</v>
          </cell>
          <cell r="F39">
            <v>0</v>
          </cell>
          <cell r="G39">
            <v>80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2</v>
          </cell>
          <cell r="N39">
            <v>35.4</v>
          </cell>
        </row>
        <row r="40">
          <cell r="B40" t="str">
            <v>Clip billetero 15 mm</v>
          </cell>
          <cell r="C40" t="str">
            <v>Caja</v>
          </cell>
          <cell r="D40" t="str">
            <v>392/2.3.9.2.01 Utiles</v>
          </cell>
          <cell r="E40">
            <v>120</v>
          </cell>
          <cell r="F40">
            <v>0</v>
          </cell>
          <cell r="G40">
            <v>102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5</v>
          </cell>
          <cell r="N40">
            <v>13.9948</v>
          </cell>
        </row>
        <row r="41">
          <cell r="B41" t="str">
            <v>Clip billetero 19 mm</v>
          </cell>
          <cell r="C41" t="str">
            <v>Caja</v>
          </cell>
          <cell r="D41" t="str">
            <v>392/2.3.9.2.01 Utiles</v>
          </cell>
          <cell r="E41">
            <v>155</v>
          </cell>
          <cell r="F41">
            <v>0</v>
          </cell>
          <cell r="G41">
            <v>147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2</v>
          </cell>
          <cell r="N41">
            <v>20</v>
          </cell>
        </row>
        <row r="42">
          <cell r="B42" t="str">
            <v>Clip billetero 51 mm</v>
          </cell>
          <cell r="C42" t="str">
            <v>Caja</v>
          </cell>
          <cell r="D42" t="str">
            <v>392/2.3.9.2.01 Utiles</v>
          </cell>
          <cell r="E42">
            <v>37</v>
          </cell>
          <cell r="F42">
            <v>0</v>
          </cell>
          <cell r="G42">
            <v>31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3</v>
          </cell>
          <cell r="N42">
            <v>84.004199999999997</v>
          </cell>
        </row>
        <row r="43">
          <cell r="B43" t="str">
            <v xml:space="preserve">Clip billetero 32 1/4 mm </v>
          </cell>
          <cell r="C43" t="str">
            <v>Caja</v>
          </cell>
          <cell r="D43" t="str">
            <v>392/2.3.9.2.01 Utiles</v>
          </cell>
          <cell r="E43">
            <v>67</v>
          </cell>
          <cell r="F43">
            <v>0</v>
          </cell>
          <cell r="G43">
            <v>49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5</v>
          </cell>
          <cell r="N43">
            <v>38.94</v>
          </cell>
        </row>
        <row r="44">
          <cell r="B44" t="str">
            <v>Clip Billetero 41 mm</v>
          </cell>
          <cell r="C44" t="str">
            <v>Caja</v>
          </cell>
          <cell r="D44" t="str">
            <v>392/2.3.9.2.01 Utiles</v>
          </cell>
          <cell r="E44">
            <v>35</v>
          </cell>
          <cell r="F44">
            <v>0</v>
          </cell>
          <cell r="G44">
            <v>31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2</v>
          </cell>
          <cell r="N44">
            <v>46.02</v>
          </cell>
        </row>
        <row r="45">
          <cell r="B45" t="str">
            <v>Clips grandes</v>
          </cell>
          <cell r="C45" t="str">
            <v>Caja</v>
          </cell>
          <cell r="D45" t="str">
            <v>392/2.3.9.2.01 Utiles</v>
          </cell>
          <cell r="E45">
            <v>223</v>
          </cell>
          <cell r="F45">
            <v>0</v>
          </cell>
          <cell r="G45">
            <v>196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6</v>
          </cell>
          <cell r="N45">
            <v>25.96</v>
          </cell>
        </row>
        <row r="46">
          <cell r="B46" t="str">
            <v>Clips pequeños</v>
          </cell>
          <cell r="C46" t="str">
            <v>Caja</v>
          </cell>
          <cell r="D46" t="str">
            <v>392/2.3.9.2.01 Utiles</v>
          </cell>
          <cell r="E46">
            <v>147</v>
          </cell>
          <cell r="F46">
            <v>0</v>
          </cell>
          <cell r="G46">
            <v>121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5</v>
          </cell>
          <cell r="N46">
            <v>10.029999999999999</v>
          </cell>
        </row>
        <row r="47">
          <cell r="B47" t="str">
            <v>Clips para carnets</v>
          </cell>
          <cell r="C47" t="str">
            <v>Unidad</v>
          </cell>
          <cell r="D47" t="str">
            <v>392/2.3.9.2.01 Utiles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4.004448</v>
          </cell>
        </row>
        <row r="48">
          <cell r="B48" t="str">
            <v>Cordones porta carnets</v>
          </cell>
          <cell r="C48" t="str">
            <v>Unidad</v>
          </cell>
          <cell r="D48" t="str">
            <v>392/2.3.9.2.01 Utiles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10</v>
          </cell>
        </row>
        <row r="49">
          <cell r="B49" t="str">
            <v>Corrector líquido (Liquid paper)</v>
          </cell>
          <cell r="C49" t="str">
            <v>Unidad</v>
          </cell>
          <cell r="D49" t="str">
            <v>392/2.3.9.2.01 Utiles</v>
          </cell>
          <cell r="E49">
            <v>170</v>
          </cell>
          <cell r="F49">
            <v>0</v>
          </cell>
          <cell r="G49">
            <v>161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2</v>
          </cell>
          <cell r="N49">
            <v>18.29</v>
          </cell>
        </row>
        <row r="50">
          <cell r="B50" t="str">
            <v>Covertor para encuadernar (varios diseños)</v>
          </cell>
          <cell r="C50" t="str">
            <v>Unidad</v>
          </cell>
          <cell r="D50" t="str">
            <v>392/2.3.9.2.01 Utiles</v>
          </cell>
          <cell r="E50">
            <v>378</v>
          </cell>
          <cell r="F50">
            <v>0</v>
          </cell>
          <cell r="G50">
            <v>364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</v>
          </cell>
          <cell r="N50">
            <v>5.9842500000000003</v>
          </cell>
        </row>
        <row r="51">
          <cell r="B51" t="str">
            <v>Cubeta con escurridor</v>
          </cell>
          <cell r="C51" t="str">
            <v>Unidad</v>
          </cell>
          <cell r="D51" t="str">
            <v>391/2.3.9.1.01 limpieza</v>
          </cell>
          <cell r="E51">
            <v>9</v>
          </cell>
          <cell r="F51">
            <v>0</v>
          </cell>
          <cell r="G51">
            <v>9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347.0616</v>
          </cell>
        </row>
        <row r="52">
          <cell r="B52" t="str">
            <v>Desgrasante líquido</v>
          </cell>
          <cell r="C52" t="str">
            <v>Ud./Galón</v>
          </cell>
          <cell r="D52" t="str">
            <v>391/2.3.9.1.01 limpieza</v>
          </cell>
          <cell r="E52">
            <v>5</v>
          </cell>
          <cell r="F52">
            <v>0</v>
          </cell>
          <cell r="G52">
            <v>5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171.1</v>
          </cell>
        </row>
        <row r="53">
          <cell r="B53" t="str">
            <v>Desinfectante cloro</v>
          </cell>
          <cell r="C53" t="str">
            <v>Ud./Galón</v>
          </cell>
          <cell r="D53" t="str">
            <v>391/2.3.9.1.01 limpieza</v>
          </cell>
          <cell r="E53">
            <v>36</v>
          </cell>
          <cell r="F53">
            <v>0</v>
          </cell>
          <cell r="G53">
            <v>150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</v>
          </cell>
          <cell r="M53">
            <v>14</v>
          </cell>
          <cell r="N53">
            <v>57.82</v>
          </cell>
        </row>
        <row r="54">
          <cell r="B54" t="str">
            <v>Desinfectante en olor para pisos</v>
          </cell>
          <cell r="C54" t="str">
            <v>Ud./Galón</v>
          </cell>
          <cell r="D54" t="str">
            <v>391/2.3.9.1.01 limpieza</v>
          </cell>
          <cell r="E54">
            <v>174</v>
          </cell>
          <cell r="F54">
            <v>0</v>
          </cell>
          <cell r="G54">
            <v>128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11</v>
          </cell>
          <cell r="N54">
            <v>84.96</v>
          </cell>
        </row>
        <row r="55">
          <cell r="B55" t="str">
            <v>Detergente en polvo (Ace)</v>
          </cell>
          <cell r="C55" t="str">
            <v>Saco</v>
          </cell>
          <cell r="D55" t="str">
            <v>391/2.3.9.1.01 limpieza</v>
          </cell>
          <cell r="E55">
            <v>6.8000000000000007</v>
          </cell>
          <cell r="F55">
            <v>0</v>
          </cell>
          <cell r="G55">
            <v>4.8000000000000007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4</v>
          </cell>
          <cell r="N55">
            <v>759.77840000000003</v>
          </cell>
        </row>
        <row r="56">
          <cell r="B56" t="str">
            <v>Dispensador de cinta adhesiva (2 pulgadas)</v>
          </cell>
          <cell r="C56" t="str">
            <v>Unidad</v>
          </cell>
          <cell r="D56" t="str">
            <v>392/2.3.9.2.01 Utiles</v>
          </cell>
          <cell r="E56">
            <v>134</v>
          </cell>
          <cell r="F56">
            <v>0</v>
          </cell>
          <cell r="G56">
            <v>134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85</v>
          </cell>
        </row>
        <row r="57">
          <cell r="B57" t="str">
            <v>Dispensador cinta adhesiva mediano (1/4 pulgs)</v>
          </cell>
          <cell r="C57" t="str">
            <v>Unidad</v>
          </cell>
          <cell r="D57" t="str">
            <v>392/2.3.9.2.01 Utiles</v>
          </cell>
          <cell r="E57">
            <v>7</v>
          </cell>
          <cell r="F57">
            <v>0</v>
          </cell>
          <cell r="G57">
            <v>17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</v>
          </cell>
          <cell r="M57">
            <v>5</v>
          </cell>
          <cell r="N57">
            <v>88.5</v>
          </cell>
        </row>
        <row r="58">
          <cell r="B58" t="str">
            <v>Dispensador cinta adhesiva pequeño (1/4 pulgs)</v>
          </cell>
          <cell r="C58" t="str">
            <v>Unidad</v>
          </cell>
          <cell r="D58" t="str">
            <v>392/2.3.9.2.01 Utiles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45</v>
          </cell>
        </row>
        <row r="59">
          <cell r="B59" t="str">
            <v>Dispensador de gel antibacterial</v>
          </cell>
          <cell r="C59" t="str">
            <v>Ud./Galón</v>
          </cell>
          <cell r="D59" t="str">
            <v>391/2.3.9.1.01 limpieza</v>
          </cell>
          <cell r="E59">
            <v>22</v>
          </cell>
          <cell r="F59">
            <v>0</v>
          </cell>
          <cell r="G59">
            <v>20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</v>
          </cell>
          <cell r="N59">
            <v>885</v>
          </cell>
        </row>
        <row r="60">
          <cell r="B60" t="str">
            <v>Dispensador de papel toalla</v>
          </cell>
          <cell r="C60" t="str">
            <v>Unidad</v>
          </cell>
          <cell r="D60" t="str">
            <v>391/2.3.9.1.01 limpieza</v>
          </cell>
          <cell r="E60">
            <v>11</v>
          </cell>
          <cell r="F60">
            <v>0</v>
          </cell>
          <cell r="G60">
            <v>11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1758.2</v>
          </cell>
        </row>
        <row r="61">
          <cell r="B61" t="str">
            <v>Escoba de limpieza</v>
          </cell>
          <cell r="C61" t="str">
            <v>Unidad</v>
          </cell>
          <cell r="D61" t="str">
            <v>391/2.3.9.1.01 limpieza</v>
          </cell>
          <cell r="E61">
            <v>104</v>
          </cell>
          <cell r="F61">
            <v>0</v>
          </cell>
          <cell r="G61">
            <v>100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</v>
          </cell>
          <cell r="N61">
            <v>112.1</v>
          </cell>
        </row>
        <row r="62">
          <cell r="B62" t="str">
            <v>Escobilla para cristales</v>
          </cell>
          <cell r="C62" t="str">
            <v>Unidad</v>
          </cell>
          <cell r="D62" t="str">
            <v>391/2.3.9.1.01 limpieza</v>
          </cell>
          <cell r="E62">
            <v>11</v>
          </cell>
          <cell r="F62">
            <v>0</v>
          </cell>
          <cell r="G62">
            <v>11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76</v>
          </cell>
        </row>
        <row r="63">
          <cell r="B63" t="str">
            <v xml:space="preserve">Escobilla para baños con base </v>
          </cell>
          <cell r="C63" t="str">
            <v>Unidad</v>
          </cell>
          <cell r="D63" t="str">
            <v>391/2.3.9.1.01 limpieza</v>
          </cell>
          <cell r="E63">
            <v>41</v>
          </cell>
          <cell r="F63">
            <v>0</v>
          </cell>
          <cell r="G63">
            <v>41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96.76</v>
          </cell>
        </row>
        <row r="64">
          <cell r="B64" t="str">
            <v>Escobillón para limpieza</v>
          </cell>
          <cell r="C64" t="str">
            <v>Unidad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214</v>
          </cell>
        </row>
        <row r="65">
          <cell r="B65" t="str">
            <v>Espiral transparente 1/2"</v>
          </cell>
          <cell r="C65" t="str">
            <v>Unidad</v>
          </cell>
          <cell r="D65" t="str">
            <v>392/2.3.9.2.01 Utiles</v>
          </cell>
          <cell r="E65">
            <v>150</v>
          </cell>
          <cell r="F65">
            <v>0</v>
          </cell>
          <cell r="G65">
            <v>150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3.1120000000000001</v>
          </cell>
        </row>
        <row r="66">
          <cell r="B66" t="str">
            <v>Espiral transparente de 3/4"</v>
          </cell>
          <cell r="C66" t="str">
            <v>Unidad</v>
          </cell>
          <cell r="D66" t="str">
            <v>392/2.3.9.2.01 Utiles</v>
          </cell>
          <cell r="E66">
            <v>321</v>
          </cell>
          <cell r="F66">
            <v>0</v>
          </cell>
          <cell r="G66">
            <v>321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4.3070000000000004</v>
          </cell>
        </row>
        <row r="67">
          <cell r="B67" t="str">
            <v>Espiral transparente 3/8"</v>
          </cell>
          <cell r="C67" t="str">
            <v>Unidad</v>
          </cell>
          <cell r="D67" t="str">
            <v>392/2.3.9.2.01 Utiles</v>
          </cell>
          <cell r="E67">
            <v>154</v>
          </cell>
          <cell r="F67">
            <v>0</v>
          </cell>
          <cell r="G67">
            <v>154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2.1600999999999999</v>
          </cell>
        </row>
        <row r="68">
          <cell r="B68" t="str">
            <v>Espiral transparente 1"</v>
          </cell>
          <cell r="C68" t="str">
            <v>Unidad</v>
          </cell>
          <cell r="D68" t="str">
            <v>392/2.3.9.2.01 Utiles</v>
          </cell>
          <cell r="E68">
            <v>40</v>
          </cell>
          <cell r="F68">
            <v>0</v>
          </cell>
          <cell r="G68">
            <v>40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10</v>
          </cell>
        </row>
        <row r="69">
          <cell r="B69" t="str">
            <v>Espiral transparente 2"</v>
          </cell>
          <cell r="C69" t="str">
            <v>Unidad</v>
          </cell>
          <cell r="D69" t="str">
            <v>392/2.3.9.2.01 Utiles</v>
          </cell>
          <cell r="E69">
            <v>66</v>
          </cell>
          <cell r="F69">
            <v>0</v>
          </cell>
          <cell r="G69">
            <v>66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15</v>
          </cell>
        </row>
        <row r="70">
          <cell r="B70" t="str">
            <v>Espiral negro 1/4"</v>
          </cell>
          <cell r="C70" t="str">
            <v>Unidad</v>
          </cell>
          <cell r="D70" t="str">
            <v>392/2.3.9.2.01 Utiles</v>
          </cell>
          <cell r="E70">
            <v>150</v>
          </cell>
          <cell r="F70">
            <v>0</v>
          </cell>
          <cell r="G70">
            <v>147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</v>
          </cell>
          <cell r="N70">
            <v>2.6078000000000001</v>
          </cell>
        </row>
        <row r="71">
          <cell r="B71" t="str">
            <v>Espiral negro 1 1/2"</v>
          </cell>
          <cell r="C71" t="str">
            <v>Unidad</v>
          </cell>
          <cell r="D71" t="str">
            <v>392/2.3.9.2.01 Utiles</v>
          </cell>
          <cell r="E71">
            <v>116</v>
          </cell>
          <cell r="F71">
            <v>0</v>
          </cell>
          <cell r="G71">
            <v>116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3.5</v>
          </cell>
        </row>
        <row r="72">
          <cell r="B72" t="str">
            <v xml:space="preserve">Esponja lava platos  </v>
          </cell>
          <cell r="C72" t="str">
            <v>Unidad</v>
          </cell>
          <cell r="D72" t="str">
            <v>391/2.3.9.1.01 limpieza</v>
          </cell>
          <cell r="E72">
            <v>109</v>
          </cell>
          <cell r="F72">
            <v>0</v>
          </cell>
          <cell r="G72">
            <v>60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13</v>
          </cell>
          <cell r="N72">
            <v>15.34</v>
          </cell>
        </row>
        <row r="73">
          <cell r="B73" t="str">
            <v>Felpa azul</v>
          </cell>
          <cell r="C73" t="str">
            <v>Docena</v>
          </cell>
          <cell r="D73" t="str">
            <v>392/2.3.9.2.01 Utiles</v>
          </cell>
          <cell r="E73">
            <v>17</v>
          </cell>
          <cell r="F73">
            <v>0</v>
          </cell>
          <cell r="G73">
            <v>17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290.13839999999999</v>
          </cell>
        </row>
        <row r="74">
          <cell r="B74" t="str">
            <v>Felpa negra</v>
          </cell>
          <cell r="C74" t="str">
            <v>Docena</v>
          </cell>
          <cell r="D74" t="str">
            <v>392/2.3.9.2.01 Utiles</v>
          </cell>
          <cell r="E74">
            <v>8</v>
          </cell>
          <cell r="F74">
            <v>0</v>
          </cell>
          <cell r="G74">
            <v>8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169</v>
          </cell>
        </row>
        <row r="75">
          <cell r="B75" t="str">
            <v>Felpa roja</v>
          </cell>
          <cell r="C75" t="str">
            <v>Docena</v>
          </cell>
          <cell r="D75" t="str">
            <v>392/2.3.9.2.01 Utiles</v>
          </cell>
          <cell r="E75">
            <v>5</v>
          </cell>
          <cell r="F75">
            <v>0</v>
          </cell>
          <cell r="G75">
            <v>5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169</v>
          </cell>
        </row>
        <row r="76">
          <cell r="B76" t="str">
            <v>Formulario de estudio socioeconómico (nueva imagen)</v>
          </cell>
          <cell r="C76" t="str">
            <v>Unidad</v>
          </cell>
          <cell r="D76" t="str">
            <v>392/2.3.9.2.01 Utiles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4.5</v>
          </cell>
        </row>
        <row r="77">
          <cell r="B77" t="str">
            <v>Formulario IPM en cartonite</v>
          </cell>
          <cell r="C77" t="str">
            <v>Unidad</v>
          </cell>
          <cell r="D77" t="str">
            <v>392/2.3.9.2.01 Utiles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49.972999999999999</v>
          </cell>
        </row>
        <row r="78">
          <cell r="B78" t="str">
            <v>Folder IPM en cartonite</v>
          </cell>
          <cell r="C78" t="str">
            <v>Unidad</v>
          </cell>
          <cell r="D78" t="str">
            <v>392/2.3.9.2.01 Utiles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49.97</v>
          </cell>
        </row>
        <row r="79">
          <cell r="B79" t="str">
            <v>Folder 8 1/2x11 (100 ud)</v>
          </cell>
          <cell r="C79" t="str">
            <v>Caja</v>
          </cell>
          <cell r="D79" t="str">
            <v>392/2.3.9.2.01 Utiles</v>
          </cell>
          <cell r="E79">
            <v>18</v>
          </cell>
          <cell r="F79">
            <v>0</v>
          </cell>
          <cell r="G79">
            <v>10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7</v>
          </cell>
          <cell r="N79">
            <v>230.1</v>
          </cell>
        </row>
        <row r="80">
          <cell r="B80" t="str">
            <v>Folder 8 1/2x14 (100 ud)</v>
          </cell>
          <cell r="C80" t="str">
            <v>Caja</v>
          </cell>
          <cell r="D80" t="str">
            <v>392/2.3.9.2.01 Utiles</v>
          </cell>
          <cell r="E80">
            <v>15</v>
          </cell>
          <cell r="F80">
            <v>0</v>
          </cell>
          <cell r="G80">
            <v>13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2</v>
          </cell>
          <cell r="N80">
            <v>195</v>
          </cell>
        </row>
        <row r="81">
          <cell r="B81" t="str">
            <v>Folder 8 1/2x13 (100 ud)</v>
          </cell>
          <cell r="C81" t="str">
            <v>Caja</v>
          </cell>
          <cell r="D81" t="str">
            <v>392/2.3.9.2.01 Utiles</v>
          </cell>
          <cell r="E81">
            <v>17</v>
          </cell>
          <cell r="F81">
            <v>0</v>
          </cell>
          <cell r="G81">
            <v>17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253.7</v>
          </cell>
        </row>
        <row r="82">
          <cell r="B82" t="str">
            <v>Folder para archivo  8 divisiones 8 1/2x11</v>
          </cell>
          <cell r="C82" t="str">
            <v>Caja</v>
          </cell>
          <cell r="D82" t="str">
            <v>392/2.3.9.2.01 Utiles</v>
          </cell>
          <cell r="E82">
            <v>400</v>
          </cell>
          <cell r="F82">
            <v>0</v>
          </cell>
          <cell r="G82">
            <v>370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2</v>
          </cell>
          <cell r="N82">
            <v>156.75985333333301</v>
          </cell>
        </row>
        <row r="83">
          <cell r="B83" t="str">
            <v>Folder Pendaflex 8 1/2x14</v>
          </cell>
          <cell r="C83" t="str">
            <v>Caja</v>
          </cell>
          <cell r="D83" t="str">
            <v>392/2.3.9.2.01 Utiles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603</v>
          </cell>
        </row>
        <row r="84">
          <cell r="B84" t="str">
            <v xml:space="preserve">Funda plástica obscura para desechos (20x17) </v>
          </cell>
          <cell r="C84" t="str">
            <v>Unidad</v>
          </cell>
          <cell r="D84" t="str">
            <v>391/2.3.9.1.01 limpieza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0.92</v>
          </cell>
        </row>
        <row r="85">
          <cell r="B85" t="str">
            <v xml:space="preserve">Funda plástica obscura para desechos (15 gl) </v>
          </cell>
          <cell r="C85" t="str">
            <v>Unidad</v>
          </cell>
          <cell r="D85" t="str">
            <v>391/2.3.9.1.01 limpieza</v>
          </cell>
          <cell r="E85">
            <v>978</v>
          </cell>
          <cell r="F85">
            <v>0</v>
          </cell>
          <cell r="G85">
            <v>587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16</v>
          </cell>
          <cell r="N85">
            <v>1.9470000000000001</v>
          </cell>
        </row>
        <row r="86">
          <cell r="B86" t="str">
            <v xml:space="preserve">Funda plástica obscura para desechos (30 gl) </v>
          </cell>
          <cell r="C86" t="str">
            <v>Unidad</v>
          </cell>
          <cell r="D86" t="str">
            <v>391/2.3.9.1.01 limpieza</v>
          </cell>
          <cell r="E86">
            <v>716</v>
          </cell>
          <cell r="F86">
            <v>0</v>
          </cell>
          <cell r="G86">
            <v>217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11</v>
          </cell>
          <cell r="N86">
            <v>2.2862499999999999</v>
          </cell>
        </row>
        <row r="87">
          <cell r="B87" t="str">
            <v xml:space="preserve">Funda plástica obscura para desechos (55 gl) </v>
          </cell>
          <cell r="C87" t="str">
            <v>Unidad</v>
          </cell>
          <cell r="D87" t="str">
            <v>391/2.3.9.1.01 limpieza</v>
          </cell>
          <cell r="E87">
            <v>2598</v>
          </cell>
          <cell r="F87">
            <v>0</v>
          </cell>
          <cell r="G87">
            <v>2068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14</v>
          </cell>
          <cell r="N87">
            <v>5.2981999999999996</v>
          </cell>
        </row>
        <row r="88">
          <cell r="B88" t="str">
            <v>Gafas de protección donado</v>
          </cell>
          <cell r="C88" t="str">
            <v>Unidad</v>
          </cell>
          <cell r="D88" t="str">
            <v>391/2.3.9.1.01 limpieza</v>
          </cell>
          <cell r="E88">
            <v>290</v>
          </cell>
          <cell r="F88">
            <v>0</v>
          </cell>
          <cell r="G88">
            <v>290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B89" t="str">
            <v>Ganchos de metal para archivar</v>
          </cell>
          <cell r="C89" t="str">
            <v>Caja</v>
          </cell>
          <cell r="D89" t="str">
            <v>392/2.3.9.2.01 Utiles</v>
          </cell>
          <cell r="E89">
            <v>15</v>
          </cell>
          <cell r="F89">
            <v>0</v>
          </cell>
          <cell r="G89">
            <v>15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44.899000000000001</v>
          </cell>
        </row>
        <row r="90">
          <cell r="B90" t="str">
            <v>Gel antibacterial (Manitas limpias)</v>
          </cell>
          <cell r="C90" t="str">
            <v>Ud./Galón</v>
          </cell>
          <cell r="D90" t="str">
            <v>391/2.3.9.1.01 limpieza</v>
          </cell>
          <cell r="E90">
            <v>48</v>
          </cell>
          <cell r="F90">
            <v>0</v>
          </cell>
          <cell r="G90">
            <v>39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8</v>
          </cell>
          <cell r="N90">
            <v>531</v>
          </cell>
        </row>
        <row r="91">
          <cell r="B91" t="str">
            <v>Gel antibacterial (Manitas limpias) donado</v>
          </cell>
          <cell r="C91" t="str">
            <v>Ud./Galón</v>
          </cell>
          <cell r="D91" t="str">
            <v>391/2.3.9.1.01 limpieza</v>
          </cell>
          <cell r="E91">
            <v>21</v>
          </cell>
          <cell r="F91">
            <v>0</v>
          </cell>
          <cell r="G91">
            <v>21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B92" t="str">
            <v>Gel antibacterial (Manitas limpias) 16oz donado</v>
          </cell>
          <cell r="C92" t="str">
            <v>Ud./Galón</v>
          </cell>
          <cell r="D92" t="str">
            <v>391/2.3.9.1.01 limpieza</v>
          </cell>
          <cell r="E92">
            <v>69</v>
          </cell>
          <cell r="F92">
            <v>0</v>
          </cell>
          <cell r="G92">
            <v>27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4</v>
          </cell>
          <cell r="N92">
            <v>0</v>
          </cell>
        </row>
        <row r="93">
          <cell r="B93" t="str">
            <v>Goma de Borrar (borra)</v>
          </cell>
          <cell r="C93" t="str">
            <v>Unidad</v>
          </cell>
          <cell r="D93" t="str">
            <v>392/2.3.9.2.01 Utiles</v>
          </cell>
          <cell r="E93">
            <v>1980</v>
          </cell>
          <cell r="F93">
            <v>0</v>
          </cell>
          <cell r="G93">
            <v>1980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2.74566666666666</v>
          </cell>
        </row>
        <row r="94">
          <cell r="B94" t="str">
            <v>Gorra bordada color rojo</v>
          </cell>
          <cell r="C94" t="str">
            <v>Unidad</v>
          </cell>
          <cell r="D94" t="str">
            <v>392/2.3.9.2.01 Utiles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297.36</v>
          </cell>
        </row>
        <row r="95">
          <cell r="B95" t="str">
            <v>Grapas industriales</v>
          </cell>
          <cell r="C95" t="str">
            <v>Caja</v>
          </cell>
          <cell r="D95" t="str">
            <v>392/2.3.9.2.01 Utiles</v>
          </cell>
          <cell r="E95">
            <v>21</v>
          </cell>
          <cell r="F95">
            <v>0</v>
          </cell>
          <cell r="G95">
            <v>21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26</v>
          </cell>
        </row>
        <row r="96">
          <cell r="B96" t="str">
            <v xml:space="preserve">Grapas tamaño estándar </v>
          </cell>
          <cell r="C96" t="str">
            <v>Caja</v>
          </cell>
          <cell r="D96" t="str">
            <v>392/2.3.9.2.01 Utiles</v>
          </cell>
          <cell r="E96">
            <v>74</v>
          </cell>
          <cell r="F96">
            <v>0</v>
          </cell>
          <cell r="G96">
            <v>71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2</v>
          </cell>
          <cell r="N96">
            <v>27.14</v>
          </cell>
        </row>
        <row r="97">
          <cell r="B97" t="str">
            <v xml:space="preserve">Grapadora grande </v>
          </cell>
          <cell r="C97" t="str">
            <v>Unidad</v>
          </cell>
          <cell r="D97" t="str">
            <v>392/2.3.9.2.01 Utiles</v>
          </cell>
          <cell r="E97">
            <v>2</v>
          </cell>
          <cell r="F97">
            <v>0</v>
          </cell>
          <cell r="G97">
            <v>2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325</v>
          </cell>
        </row>
        <row r="98">
          <cell r="B98" t="str">
            <v>Grapadora estándar</v>
          </cell>
          <cell r="C98" t="str">
            <v>Unidad</v>
          </cell>
          <cell r="D98" t="str">
            <v>392/2.3.9.2.01 Utiles</v>
          </cell>
          <cell r="E98">
            <v>73</v>
          </cell>
          <cell r="F98">
            <v>0</v>
          </cell>
          <cell r="G98">
            <v>62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7</v>
          </cell>
          <cell r="N98">
            <v>159.30000000000001</v>
          </cell>
        </row>
        <row r="99">
          <cell r="B99" t="str">
            <v>Guantes de goma (par)</v>
          </cell>
          <cell r="C99" t="str">
            <v>Unidad</v>
          </cell>
          <cell r="D99" t="str">
            <v>391/2.3.9.1.01 limpieza</v>
          </cell>
          <cell r="E99">
            <v>83</v>
          </cell>
          <cell r="F99">
            <v>0</v>
          </cell>
          <cell r="G99">
            <v>67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5</v>
          </cell>
          <cell r="N99">
            <v>36.58</v>
          </cell>
        </row>
        <row r="100">
          <cell r="B100" t="str">
            <v>Insecticida en spray</v>
          </cell>
          <cell r="C100" t="str">
            <v>Unidad</v>
          </cell>
          <cell r="D100" t="str">
            <v>391/2.3.9.1.01 limpieza</v>
          </cell>
          <cell r="E100">
            <v>35</v>
          </cell>
          <cell r="F100">
            <v>0</v>
          </cell>
          <cell r="G100">
            <v>101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1</v>
          </cell>
          <cell r="M100">
            <v>6</v>
          </cell>
          <cell r="N100">
            <v>130</v>
          </cell>
        </row>
        <row r="101">
          <cell r="B101" t="str">
            <v>Jabón líquido para las manos</v>
          </cell>
          <cell r="C101" t="str">
            <v>Ud./Galón</v>
          </cell>
          <cell r="D101" t="str">
            <v>391/2.3.9.1.01 limpieza</v>
          </cell>
          <cell r="E101">
            <v>85</v>
          </cell>
          <cell r="F101">
            <v>0</v>
          </cell>
          <cell r="G101">
            <v>70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6</v>
          </cell>
          <cell r="N101">
            <v>114.46</v>
          </cell>
        </row>
        <row r="102">
          <cell r="B102" t="str">
            <v xml:space="preserve">Lanilla </v>
          </cell>
          <cell r="C102" t="str">
            <v>Yarda</v>
          </cell>
          <cell r="D102" t="str">
            <v>391/2.3.9.1.01 limpieza</v>
          </cell>
          <cell r="E102">
            <v>139</v>
          </cell>
          <cell r="F102">
            <v>0</v>
          </cell>
          <cell r="G102">
            <v>121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4</v>
          </cell>
          <cell r="N102">
            <v>53.1</v>
          </cell>
        </row>
        <row r="103">
          <cell r="B103" t="str">
            <v>Laminas para carnets</v>
          </cell>
          <cell r="C103" t="str">
            <v>Unidad</v>
          </cell>
          <cell r="D103" t="str">
            <v>392/2.3.9.2.01 Utiles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4.6256000000000004</v>
          </cell>
        </row>
        <row r="104">
          <cell r="B104" t="str">
            <v>Lapicero azul</v>
          </cell>
          <cell r="C104" t="str">
            <v>Docena</v>
          </cell>
          <cell r="D104" t="str">
            <v>392/2.3.9.2.01 Utiles</v>
          </cell>
          <cell r="E104">
            <v>81</v>
          </cell>
          <cell r="F104">
            <v>0</v>
          </cell>
          <cell r="G104">
            <v>33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20</v>
          </cell>
          <cell r="N104">
            <v>54.647500000000001</v>
          </cell>
        </row>
        <row r="105">
          <cell r="B105" t="str">
            <v>Lapicero negro</v>
          </cell>
          <cell r="C105" t="str">
            <v>Docena</v>
          </cell>
          <cell r="D105" t="str">
            <v>392/2.3.9.2.01 Utiles</v>
          </cell>
          <cell r="E105">
            <v>65</v>
          </cell>
          <cell r="F105">
            <v>0</v>
          </cell>
          <cell r="G105">
            <v>38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5</v>
          </cell>
          <cell r="N105">
            <v>49</v>
          </cell>
        </row>
        <row r="106">
          <cell r="B106" t="str">
            <v>Lapicero rojo</v>
          </cell>
          <cell r="C106" t="str">
            <v>Docena</v>
          </cell>
          <cell r="D106" t="str">
            <v>392/2.3.9.2.01 Utiles</v>
          </cell>
          <cell r="E106">
            <v>122</v>
          </cell>
          <cell r="F106">
            <v>0</v>
          </cell>
          <cell r="G106">
            <v>122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80</v>
          </cell>
        </row>
        <row r="107">
          <cell r="B107" t="str">
            <v>Lápiz de carbón</v>
          </cell>
          <cell r="C107" t="str">
            <v>Docena</v>
          </cell>
          <cell r="D107" t="str">
            <v>392/2.3.9.2.01 Utiles</v>
          </cell>
          <cell r="E107">
            <v>49</v>
          </cell>
          <cell r="F107">
            <v>0</v>
          </cell>
          <cell r="G107">
            <v>166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1</v>
          </cell>
          <cell r="M107">
            <v>7</v>
          </cell>
          <cell r="N107">
            <v>40</v>
          </cell>
        </row>
        <row r="108">
          <cell r="B108" t="str">
            <v>Lavaplatos en pasta</v>
          </cell>
          <cell r="C108" t="str">
            <v>Unidad</v>
          </cell>
          <cell r="D108" t="str">
            <v>391/2.3.9.1.01 limpieza</v>
          </cell>
          <cell r="E108">
            <v>54</v>
          </cell>
          <cell r="F108">
            <v>0</v>
          </cell>
          <cell r="G108">
            <v>98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</v>
          </cell>
          <cell r="M108">
            <v>12</v>
          </cell>
          <cell r="N108">
            <v>86.376000000000005</v>
          </cell>
        </row>
        <row r="109">
          <cell r="B109" t="str">
            <v>Libreta 5x8</v>
          </cell>
          <cell r="C109" t="str">
            <v>Unidad</v>
          </cell>
          <cell r="D109" t="str">
            <v>392/2.3.9.2.01 Utiles</v>
          </cell>
          <cell r="E109">
            <v>34</v>
          </cell>
          <cell r="F109">
            <v>0</v>
          </cell>
          <cell r="G109">
            <v>149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1</v>
          </cell>
          <cell r="M109">
            <v>7</v>
          </cell>
          <cell r="N109">
            <v>16.800025000000002</v>
          </cell>
        </row>
        <row r="110">
          <cell r="B110" t="str">
            <v>Libreta 8 1/2x11</v>
          </cell>
          <cell r="C110" t="str">
            <v>Unidad</v>
          </cell>
          <cell r="D110" t="str">
            <v>392/2.3.9.2.01 Utiles</v>
          </cell>
          <cell r="E110">
            <v>123</v>
          </cell>
          <cell r="F110">
            <v>0</v>
          </cell>
          <cell r="G110">
            <v>98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2</v>
          </cell>
          <cell r="N110">
            <v>37.524000000000001</v>
          </cell>
        </row>
        <row r="111">
          <cell r="B111" t="str">
            <v xml:space="preserve">Libro Estudio Socioeconómico </v>
          </cell>
          <cell r="C111" t="str">
            <v>Unidad</v>
          </cell>
          <cell r="D111" t="str">
            <v>392/2.3.9.2.01 Utiles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620.33000000000004</v>
          </cell>
        </row>
        <row r="112">
          <cell r="B112" t="str">
            <v>Libro Estudio Socioeconómico (Barahona)</v>
          </cell>
          <cell r="C112" t="str">
            <v>Unidad</v>
          </cell>
          <cell r="D112" t="str">
            <v>392/2.3.9.2.01 Utiles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862.4</v>
          </cell>
        </row>
        <row r="113">
          <cell r="B113" t="str">
            <v>Libro Estudio Socioeconómico (Distrito)</v>
          </cell>
          <cell r="C113" t="str">
            <v>Unidad</v>
          </cell>
          <cell r="D113" t="str">
            <v>392/2.3.9.2.01 Utiles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1457.04</v>
          </cell>
        </row>
        <row r="114">
          <cell r="B114" t="str">
            <v>Libro Estudio Socioeconómico (Santiago)</v>
          </cell>
          <cell r="C114" t="str">
            <v>Unidad</v>
          </cell>
          <cell r="D114" t="str">
            <v>392/2.3.9.2.01 Utiles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862.4</v>
          </cell>
        </row>
        <row r="115">
          <cell r="B115" t="str">
            <v>Libro Estudio Socioeconómico (Sto. Dgo.)</v>
          </cell>
          <cell r="C115" t="str">
            <v>Unidad</v>
          </cell>
          <cell r="D115" t="str">
            <v>392/2.3.9.2.01 Utiles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1457.04</v>
          </cell>
        </row>
        <row r="116">
          <cell r="B116" t="str">
            <v>Libro Estudio Socioeconómico (La Altagracia)</v>
          </cell>
          <cell r="C116" t="str">
            <v>Unidad</v>
          </cell>
          <cell r="D116" t="str">
            <v>392/2.3.9.2.01 Utiles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1813.56</v>
          </cell>
        </row>
        <row r="117">
          <cell r="B117" t="str">
            <v>Libro Estudio Socioeconómico (Puerto Plata)</v>
          </cell>
          <cell r="C117" t="str">
            <v>Unidad</v>
          </cell>
          <cell r="D117" t="str">
            <v>392/2.3.9.2.01 Utiles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1813.56</v>
          </cell>
        </row>
        <row r="118">
          <cell r="B118" t="str">
            <v>Libro record 500 Páginas</v>
          </cell>
          <cell r="C118" t="str">
            <v>Unidad</v>
          </cell>
          <cell r="D118" t="str">
            <v>392/2.3.9.2.01 Utiles</v>
          </cell>
          <cell r="E118">
            <v>13</v>
          </cell>
          <cell r="F118">
            <v>0</v>
          </cell>
          <cell r="G118">
            <v>39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1</v>
          </cell>
          <cell r="M118">
            <v>2</v>
          </cell>
          <cell r="N118">
            <v>187.148</v>
          </cell>
        </row>
        <row r="119">
          <cell r="B119" t="str">
            <v>Limpia cristal</v>
          </cell>
          <cell r="C119" t="str">
            <v>Unidad</v>
          </cell>
          <cell r="D119" t="str">
            <v>391/2.3.9.1.01 limpieza</v>
          </cell>
          <cell r="E119">
            <v>22</v>
          </cell>
          <cell r="F119">
            <v>0</v>
          </cell>
          <cell r="G119">
            <v>21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1</v>
          </cell>
          <cell r="N119">
            <v>94.4</v>
          </cell>
        </row>
        <row r="120">
          <cell r="B120" t="str">
            <v>Limpia pisos (Suaper)</v>
          </cell>
          <cell r="C120" t="str">
            <v>Unidad</v>
          </cell>
          <cell r="D120" t="str">
            <v>391/2.3.9.1.01 limpieza</v>
          </cell>
          <cell r="E120">
            <v>60</v>
          </cell>
          <cell r="F120">
            <v>0</v>
          </cell>
          <cell r="G120">
            <v>51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4</v>
          </cell>
          <cell r="N120">
            <v>147.5</v>
          </cell>
        </row>
        <row r="121">
          <cell r="B121" t="str">
            <v>Limpiador de Madera  (botella 12 oz)</v>
          </cell>
          <cell r="C121" t="str">
            <v>Unidad</v>
          </cell>
          <cell r="D121" t="str">
            <v>391/2.3.9.1.01 limpieza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160</v>
          </cell>
        </row>
        <row r="122">
          <cell r="B122" t="str">
            <v>Limpiador multiuso en spray</v>
          </cell>
          <cell r="C122" t="str">
            <v>Unidad</v>
          </cell>
          <cell r="D122" t="str">
            <v>391/2.3.9.1.01 limpieza</v>
          </cell>
          <cell r="E122">
            <v>32</v>
          </cell>
          <cell r="F122">
            <v>0</v>
          </cell>
          <cell r="G122">
            <v>27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3</v>
          </cell>
          <cell r="N122">
            <v>247.8</v>
          </cell>
        </row>
        <row r="123">
          <cell r="B123" t="str">
            <v>Marcador azul permanente</v>
          </cell>
          <cell r="C123" t="str">
            <v>Unidad</v>
          </cell>
          <cell r="D123" t="str">
            <v>392/2.3.9.2.01 Utiles</v>
          </cell>
          <cell r="E123">
            <v>143</v>
          </cell>
          <cell r="F123">
            <v>0</v>
          </cell>
          <cell r="G123">
            <v>142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1</v>
          </cell>
          <cell r="N123">
            <v>9.9995166666666595</v>
          </cell>
        </row>
        <row r="124">
          <cell r="B124" t="str">
            <v>Marcador de página 4 colores (Orejita)</v>
          </cell>
          <cell r="C124" t="str">
            <v>Unidad</v>
          </cell>
          <cell r="D124" t="str">
            <v>392/2.3.9.2.01 Utiles</v>
          </cell>
          <cell r="E124">
            <v>73</v>
          </cell>
          <cell r="F124">
            <v>0</v>
          </cell>
          <cell r="G124">
            <v>139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1</v>
          </cell>
          <cell r="M124">
            <v>6</v>
          </cell>
          <cell r="N124">
            <v>59.247799999999998</v>
          </cell>
        </row>
        <row r="125">
          <cell r="B125" t="str">
            <v>Marcador negro permanente</v>
          </cell>
          <cell r="C125" t="str">
            <v>Unidad</v>
          </cell>
          <cell r="D125" t="str">
            <v>392/2.3.9.2.01 Utiles</v>
          </cell>
          <cell r="E125">
            <v>42</v>
          </cell>
          <cell r="F125">
            <v>0</v>
          </cell>
          <cell r="G125">
            <v>41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1</v>
          </cell>
          <cell r="N125">
            <v>8.26</v>
          </cell>
        </row>
        <row r="126">
          <cell r="B126" t="str">
            <v>Marcador rojo permanente</v>
          </cell>
          <cell r="C126" t="str">
            <v>Unidad</v>
          </cell>
          <cell r="D126" t="str">
            <v>392/2.3.9.2.01 Utiles</v>
          </cell>
          <cell r="E126">
            <v>143</v>
          </cell>
          <cell r="F126">
            <v>0</v>
          </cell>
          <cell r="G126">
            <v>143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11.3083333333333</v>
          </cell>
        </row>
        <row r="127">
          <cell r="B127" t="str">
            <v>Marcador verde permanente</v>
          </cell>
          <cell r="C127" t="str">
            <v>Unidad</v>
          </cell>
          <cell r="D127" t="str">
            <v>392/2.3.9.2.01 Utiles</v>
          </cell>
          <cell r="E127">
            <v>151</v>
          </cell>
          <cell r="F127">
            <v>0</v>
          </cell>
          <cell r="G127">
            <v>151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11.3083333333333</v>
          </cell>
        </row>
        <row r="128">
          <cell r="B128" t="str">
            <v>Marcador azul para pizarras</v>
          </cell>
          <cell r="C128" t="str">
            <v>Unidad</v>
          </cell>
          <cell r="D128" t="str">
            <v>392/2.3.9.2.01 Utiles</v>
          </cell>
          <cell r="E128">
            <v>183</v>
          </cell>
          <cell r="F128">
            <v>0</v>
          </cell>
          <cell r="G128">
            <v>180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2</v>
          </cell>
          <cell r="N128">
            <v>14.75</v>
          </cell>
        </row>
        <row r="129">
          <cell r="B129" t="str">
            <v>Marcador negro para pizarras</v>
          </cell>
          <cell r="C129" t="str">
            <v>Unidad</v>
          </cell>
          <cell r="D129" t="str">
            <v>392/2.3.9.2.01 Utiles</v>
          </cell>
          <cell r="E129">
            <v>159</v>
          </cell>
          <cell r="F129">
            <v>0</v>
          </cell>
          <cell r="G129">
            <v>156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2</v>
          </cell>
          <cell r="N129">
            <v>14.75</v>
          </cell>
        </row>
        <row r="130">
          <cell r="B130" t="str">
            <v>Marcador rojo para pizarras</v>
          </cell>
          <cell r="C130" t="str">
            <v>Unidad</v>
          </cell>
          <cell r="D130" t="str">
            <v>392/2.3.9.2.01 Utiles</v>
          </cell>
          <cell r="E130">
            <v>76</v>
          </cell>
          <cell r="F130">
            <v>0</v>
          </cell>
          <cell r="G130">
            <v>73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2</v>
          </cell>
          <cell r="N130">
            <v>11.7882</v>
          </cell>
        </row>
        <row r="131">
          <cell r="B131" t="str">
            <v xml:space="preserve">Marcador verde para pizarras </v>
          </cell>
          <cell r="C131" t="str">
            <v>Unidad</v>
          </cell>
          <cell r="D131" t="str">
            <v>392/2.3.9.2.01 Utiles</v>
          </cell>
          <cell r="E131">
            <v>75</v>
          </cell>
          <cell r="F131">
            <v>0</v>
          </cell>
          <cell r="G131">
            <v>72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2</v>
          </cell>
          <cell r="N131">
            <v>14.75</v>
          </cell>
        </row>
        <row r="132">
          <cell r="B132" t="str">
            <v xml:space="preserve">Mascarilla KN95 </v>
          </cell>
          <cell r="C132" t="str">
            <v>Unidad</v>
          </cell>
          <cell r="D132" t="str">
            <v>391/2.3.9.1.01 limpieza</v>
          </cell>
          <cell r="E132">
            <v>130</v>
          </cell>
          <cell r="F132">
            <v>0</v>
          </cell>
          <cell r="G132">
            <v>120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</v>
          </cell>
          <cell r="N132">
            <v>50</v>
          </cell>
        </row>
        <row r="133">
          <cell r="B133" t="str">
            <v xml:space="preserve">Mascarilla quirúrgica </v>
          </cell>
          <cell r="C133" t="str">
            <v>Unidad</v>
          </cell>
          <cell r="D133" t="str">
            <v>391/2.3.9.1.01 limpieza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5</v>
          </cell>
        </row>
        <row r="134">
          <cell r="B134" t="str">
            <v>Mascarilla quirúrgica donada</v>
          </cell>
          <cell r="C134" t="str">
            <v>Unidad</v>
          </cell>
          <cell r="D134" t="str">
            <v>391/2.3.9.1.01 limpieza</v>
          </cell>
          <cell r="E134">
            <v>97200</v>
          </cell>
          <cell r="F134">
            <v>0</v>
          </cell>
          <cell r="G134">
            <v>84050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26</v>
          </cell>
          <cell r="N134">
            <v>0</v>
          </cell>
        </row>
        <row r="135">
          <cell r="B135" t="str">
            <v>Mochila serigrafiada negra</v>
          </cell>
          <cell r="C135" t="str">
            <v>Unidad</v>
          </cell>
          <cell r="D135" t="str">
            <v>392/2.3.9.2.01 Utiles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438</v>
          </cell>
        </row>
        <row r="136">
          <cell r="B136" t="str">
            <v>Mochila bordada color rojo</v>
          </cell>
          <cell r="C136" t="str">
            <v>Unidad</v>
          </cell>
          <cell r="D136" t="str">
            <v>392/2.3.9.2.01 Utiles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429.52</v>
          </cell>
        </row>
        <row r="137">
          <cell r="B137" t="str">
            <v>Mouse Pad serigrafiado</v>
          </cell>
          <cell r="C137" t="str">
            <v>Unidad</v>
          </cell>
          <cell r="D137" t="str">
            <v>392/2.3.9.2.01 Utiles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194.7</v>
          </cell>
        </row>
        <row r="138">
          <cell r="B138" t="str">
            <v>Neutralizante de olor (18 oz)</v>
          </cell>
          <cell r="C138" t="str">
            <v>Unidad</v>
          </cell>
          <cell r="D138" t="str">
            <v>391/2.3.9.1.01 limpieza</v>
          </cell>
          <cell r="E138">
            <v>0</v>
          </cell>
          <cell r="F138">
            <v>0</v>
          </cell>
          <cell r="G138">
            <v>126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1</v>
          </cell>
          <cell r="M138">
            <v>2</v>
          </cell>
          <cell r="N138">
            <v>425</v>
          </cell>
        </row>
        <row r="139">
          <cell r="B139" t="str">
            <v>Papel de baño tamaño Jumbo (rollo)</v>
          </cell>
          <cell r="C139" t="str">
            <v>Unidad</v>
          </cell>
          <cell r="D139" t="str">
            <v>391/2.3.9.1.01 limpieza</v>
          </cell>
          <cell r="E139">
            <v>360</v>
          </cell>
          <cell r="F139">
            <v>0</v>
          </cell>
          <cell r="G139">
            <v>79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14</v>
          </cell>
          <cell r="N139">
            <v>81.0266666666666</v>
          </cell>
        </row>
        <row r="140">
          <cell r="B140" t="str">
            <v>Papel de baño tamaño pequeño (rollo)</v>
          </cell>
          <cell r="C140" t="str">
            <v>Unidad</v>
          </cell>
          <cell r="D140" t="str">
            <v>391/2.3.9.1.01 limpieza</v>
          </cell>
          <cell r="E140">
            <v>7</v>
          </cell>
          <cell r="F140">
            <v>0</v>
          </cell>
          <cell r="G140">
            <v>-3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1</v>
          </cell>
          <cell r="N140">
            <v>20.75</v>
          </cell>
        </row>
        <row r="141">
          <cell r="B141" t="str">
            <v xml:space="preserve">Papel de transferencia térmica (rollo)  </v>
          </cell>
          <cell r="C141" t="str">
            <v>Unidad</v>
          </cell>
          <cell r="D141" t="str">
            <v>392/2.3.9.2.01 Utiles</v>
          </cell>
          <cell r="E141">
            <v>204</v>
          </cell>
          <cell r="F141">
            <v>0</v>
          </cell>
          <cell r="G141">
            <v>204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44.84</v>
          </cell>
        </row>
        <row r="142">
          <cell r="B142" t="str">
            <v>Papel para rotafolio</v>
          </cell>
          <cell r="C142" t="str">
            <v>Unidad</v>
          </cell>
          <cell r="D142" t="str">
            <v>392/2.3.9.2.01 Utiles</v>
          </cell>
          <cell r="E142">
            <v>6</v>
          </cell>
          <cell r="F142">
            <v>0</v>
          </cell>
          <cell r="G142">
            <v>6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549.99800000000005</v>
          </cell>
        </row>
        <row r="143">
          <cell r="B143" t="str">
            <v>Papel toalla (rollo)</v>
          </cell>
          <cell r="C143" t="str">
            <v>Unidad</v>
          </cell>
          <cell r="D143" t="str">
            <v>391/2.3.9.1.01 limpieza</v>
          </cell>
          <cell r="E143">
            <v>254</v>
          </cell>
          <cell r="F143">
            <v>0</v>
          </cell>
          <cell r="G143">
            <v>254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2</v>
          </cell>
          <cell r="N143">
            <v>180.933333333333</v>
          </cell>
        </row>
        <row r="144">
          <cell r="B144" t="str">
            <v>Pegamento blanco (Ega)</v>
          </cell>
          <cell r="C144" t="str">
            <v>Unidad</v>
          </cell>
          <cell r="D144" t="str">
            <v>392/2.3.9.2.01 Utiles</v>
          </cell>
          <cell r="E144">
            <v>115</v>
          </cell>
          <cell r="F144">
            <v>0</v>
          </cell>
          <cell r="G144">
            <v>112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2</v>
          </cell>
          <cell r="N144">
            <v>51.743000000000002</v>
          </cell>
        </row>
        <row r="145">
          <cell r="B145" t="str">
            <v>Pegamento en barra</v>
          </cell>
          <cell r="C145" t="str">
            <v>Unidad</v>
          </cell>
          <cell r="D145" t="str">
            <v>392/2.3.9.2.01 Utiles</v>
          </cell>
          <cell r="E145">
            <v>21</v>
          </cell>
          <cell r="F145">
            <v>0</v>
          </cell>
          <cell r="G145">
            <v>98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1</v>
          </cell>
          <cell r="M145">
            <v>4</v>
          </cell>
          <cell r="N145">
            <v>100.3</v>
          </cell>
        </row>
        <row r="146">
          <cell r="B146" t="str">
            <v>Perforadora 2 hoyos</v>
          </cell>
          <cell r="C146" t="str">
            <v>Unidad</v>
          </cell>
          <cell r="D146" t="str">
            <v>392/2.3.9.2.01 Utiles</v>
          </cell>
          <cell r="E146">
            <v>17</v>
          </cell>
          <cell r="F146">
            <v>0</v>
          </cell>
          <cell r="G146">
            <v>17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166.00239999999999</v>
          </cell>
        </row>
        <row r="147">
          <cell r="B147" t="str">
            <v xml:space="preserve">Perforadora 3 hoyos (grande) </v>
          </cell>
          <cell r="C147" t="str">
            <v>Unidad</v>
          </cell>
          <cell r="D147" t="str">
            <v>392/2.3.9.2.01 Utiles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330</v>
          </cell>
        </row>
        <row r="148">
          <cell r="B148" t="str">
            <v>Perforadora 3 hoyos (pequeña)</v>
          </cell>
          <cell r="C148" t="str">
            <v>Unidad</v>
          </cell>
          <cell r="D148" t="str">
            <v>392/2.3.9.2.01 Utiles</v>
          </cell>
          <cell r="E148">
            <v>8</v>
          </cell>
          <cell r="F148">
            <v>0</v>
          </cell>
          <cell r="G148">
            <v>7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1</v>
          </cell>
          <cell r="N148">
            <v>225.38</v>
          </cell>
        </row>
        <row r="149">
          <cell r="B149" t="str">
            <v>Porta clips</v>
          </cell>
          <cell r="C149" t="str">
            <v>Unidad</v>
          </cell>
          <cell r="D149" t="str">
            <v>392/2.3.9.2.01 Utiles</v>
          </cell>
          <cell r="E149">
            <v>13</v>
          </cell>
          <cell r="F149">
            <v>0</v>
          </cell>
          <cell r="G149">
            <v>12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1</v>
          </cell>
          <cell r="N149">
            <v>20</v>
          </cell>
        </row>
        <row r="150">
          <cell r="B150" t="str">
            <v>Porta lápiz</v>
          </cell>
          <cell r="C150" t="str">
            <v>Unidad</v>
          </cell>
          <cell r="D150" t="str">
            <v>392/2.3.9.2.01 Utiles</v>
          </cell>
          <cell r="E150">
            <v>18</v>
          </cell>
          <cell r="F150">
            <v>0</v>
          </cell>
          <cell r="G150">
            <v>16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2</v>
          </cell>
          <cell r="N150">
            <v>42.48</v>
          </cell>
        </row>
        <row r="151">
          <cell r="B151" t="str">
            <v xml:space="preserve">Porta papel de baño Jumbo </v>
          </cell>
          <cell r="C151" t="str">
            <v>Unidad</v>
          </cell>
          <cell r="D151" t="str">
            <v>391/2.3.9.1.01 limpieza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350</v>
          </cell>
        </row>
        <row r="152">
          <cell r="B152" t="str">
            <v>Porta papel toalla</v>
          </cell>
          <cell r="C152" t="str">
            <v>Unidad</v>
          </cell>
          <cell r="D152" t="str">
            <v>391/2.3.9.1.01 limpieza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375</v>
          </cell>
        </row>
        <row r="153">
          <cell r="B153" t="str">
            <v>Porta servilletas tamaño pequeño</v>
          </cell>
          <cell r="C153" t="str">
            <v>Unidad</v>
          </cell>
          <cell r="D153" t="str">
            <v>391/2.3.9.1.01 limpieza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225</v>
          </cell>
        </row>
        <row r="154">
          <cell r="B154" t="str">
            <v xml:space="preserve">Porta servilletas tamaño grande </v>
          </cell>
          <cell r="C154" t="str">
            <v>Unidad</v>
          </cell>
          <cell r="D154" t="str">
            <v>391/2.3.9.1.01 limpieza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325</v>
          </cell>
        </row>
        <row r="155">
          <cell r="B155" t="str">
            <v>Post-nota 2x3</v>
          </cell>
          <cell r="C155" t="str">
            <v>Unidad</v>
          </cell>
          <cell r="D155" t="str">
            <v>392/2.3.9.2.01 Utiles</v>
          </cell>
          <cell r="E155">
            <v>263</v>
          </cell>
          <cell r="F155">
            <v>0</v>
          </cell>
          <cell r="G155">
            <v>241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</v>
          </cell>
          <cell r="N155">
            <v>12.98</v>
          </cell>
        </row>
        <row r="156">
          <cell r="B156" t="str">
            <v>Post-nota 3x3</v>
          </cell>
          <cell r="C156" t="str">
            <v>Unidad</v>
          </cell>
          <cell r="D156" t="str">
            <v>392/2.3.9.2.01 Utiles</v>
          </cell>
          <cell r="E156">
            <v>77</v>
          </cell>
          <cell r="F156">
            <v>0</v>
          </cell>
          <cell r="G156">
            <v>36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6</v>
          </cell>
          <cell r="N156">
            <v>17.7</v>
          </cell>
        </row>
        <row r="157">
          <cell r="B157" t="str">
            <v xml:space="preserve">Post-nota 3x3 de colores </v>
          </cell>
          <cell r="C157" t="str">
            <v>Unidad</v>
          </cell>
          <cell r="D157" t="str">
            <v>392/2.3.9.2.01 Utiles</v>
          </cell>
          <cell r="E157">
            <v>8</v>
          </cell>
          <cell r="F157">
            <v>0</v>
          </cell>
          <cell r="G157">
            <v>212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1</v>
          </cell>
          <cell r="M157">
            <v>3</v>
          </cell>
          <cell r="N157">
            <v>18.88</v>
          </cell>
        </row>
        <row r="158">
          <cell r="B158" t="str">
            <v>Recibo de Caja Chica y Viáticos Ofic. Principal (Talonario)</v>
          </cell>
          <cell r="C158" t="str">
            <v>Unidad</v>
          </cell>
          <cell r="D158" t="str">
            <v>392/2.3.9.2.01 Utiles</v>
          </cell>
          <cell r="E158">
            <v>50</v>
          </cell>
          <cell r="F158">
            <v>0</v>
          </cell>
          <cell r="G158">
            <v>40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</v>
          </cell>
          <cell r="N158">
            <v>134.52000000000001</v>
          </cell>
        </row>
        <row r="159">
          <cell r="B159" t="str">
            <v>Recibo de caja Chica y Viáticos Regionales (Talonarios)</v>
          </cell>
          <cell r="C159" t="str">
            <v>Unidad</v>
          </cell>
          <cell r="D159" t="str">
            <v>392/2.3.9.2.01 Utiles</v>
          </cell>
          <cell r="E159">
            <v>30</v>
          </cell>
          <cell r="F159">
            <v>0</v>
          </cell>
          <cell r="G159">
            <v>30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134.52000000000001</v>
          </cell>
        </row>
        <row r="160">
          <cell r="B160" t="str">
            <v>Recogedor de desechos</v>
          </cell>
          <cell r="C160" t="str">
            <v>Unidad</v>
          </cell>
          <cell r="D160" t="str">
            <v>391/2.3.9.1.01 limpieza</v>
          </cell>
          <cell r="E160">
            <v>33</v>
          </cell>
          <cell r="F160">
            <v>0</v>
          </cell>
          <cell r="G160">
            <v>33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80.239999999999995</v>
          </cell>
        </row>
        <row r="161">
          <cell r="B161" t="str">
            <v>Regla 30 cm</v>
          </cell>
          <cell r="C161" t="str">
            <v>Unidad</v>
          </cell>
          <cell r="D161" t="str">
            <v>392/2.3.9.2.01 Utiles</v>
          </cell>
          <cell r="E161">
            <v>32</v>
          </cell>
          <cell r="F161">
            <v>0</v>
          </cell>
          <cell r="G161">
            <v>26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2</v>
          </cell>
          <cell r="N161">
            <v>9.44</v>
          </cell>
        </row>
        <row r="162">
          <cell r="B162" t="str">
            <v>Resaltador color amarillo</v>
          </cell>
          <cell r="C162" t="str">
            <v>Unidad</v>
          </cell>
          <cell r="D162" t="str">
            <v>392/2.3.9.2.01 Utiles</v>
          </cell>
          <cell r="E162">
            <v>296</v>
          </cell>
          <cell r="F162">
            <v>0</v>
          </cell>
          <cell r="G162">
            <v>283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2</v>
          </cell>
          <cell r="N162">
            <v>15.34</v>
          </cell>
        </row>
        <row r="163">
          <cell r="B163" t="str">
            <v>Resaltador color azul</v>
          </cell>
          <cell r="C163" t="str">
            <v>Unidad</v>
          </cell>
          <cell r="D163" t="str">
            <v>392/2.3.9.2.01 Utiles</v>
          </cell>
          <cell r="E163">
            <v>880</v>
          </cell>
          <cell r="F163">
            <v>0</v>
          </cell>
          <cell r="G163">
            <v>868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1</v>
          </cell>
          <cell r="N163">
            <v>12.2002166666666</v>
          </cell>
        </row>
        <row r="164">
          <cell r="B164" t="str">
            <v>Resaltador color verde</v>
          </cell>
          <cell r="C164" t="str">
            <v>Unidad</v>
          </cell>
          <cell r="D164" t="str">
            <v>392/2.3.9.2.01 Utiles</v>
          </cell>
          <cell r="E164">
            <v>461</v>
          </cell>
          <cell r="F164">
            <v>0</v>
          </cell>
          <cell r="G164">
            <v>461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10.089</v>
          </cell>
        </row>
        <row r="165">
          <cell r="B165" t="str">
            <v>Resaltador color rojo</v>
          </cell>
          <cell r="C165" t="str">
            <v>Unidad</v>
          </cell>
          <cell r="D165" t="str">
            <v>392/2.3.9.2.01 Utiles</v>
          </cell>
          <cell r="E165">
            <v>144</v>
          </cell>
          <cell r="F165">
            <v>0</v>
          </cell>
          <cell r="G165">
            <v>144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12.5</v>
          </cell>
        </row>
        <row r="166">
          <cell r="B166" t="str">
            <v>Resaltador color rosado</v>
          </cell>
          <cell r="C166" t="str">
            <v>Unidad</v>
          </cell>
          <cell r="D166" t="str">
            <v>392/2.3.9.2.01 Utiles</v>
          </cell>
          <cell r="E166">
            <v>16</v>
          </cell>
          <cell r="F166">
            <v>0</v>
          </cell>
          <cell r="G166">
            <v>16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12.5</v>
          </cell>
        </row>
        <row r="167">
          <cell r="B167" t="str">
            <v>Resma de papel 11x17 (500/1)</v>
          </cell>
          <cell r="C167" t="str">
            <v>Unidad</v>
          </cell>
          <cell r="D167" t="str">
            <v>392/2.3.9.2.01 Utiles</v>
          </cell>
          <cell r="E167">
            <v>102</v>
          </cell>
          <cell r="F167">
            <v>0</v>
          </cell>
          <cell r="G167">
            <v>102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324.5</v>
          </cell>
        </row>
        <row r="168">
          <cell r="B168" t="str">
            <v>Resma de papel 11x17 (1000/1</v>
          </cell>
          <cell r="C168" t="str">
            <v>Unidad</v>
          </cell>
          <cell r="D168" t="str">
            <v>392/2.3.9.2.01 Utiles</v>
          </cell>
          <cell r="E168">
            <v>1</v>
          </cell>
          <cell r="F168">
            <v>0</v>
          </cell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613.6</v>
          </cell>
        </row>
        <row r="169">
          <cell r="B169" t="str">
            <v>Resma de papel 8 1/2x11</v>
          </cell>
          <cell r="C169" t="str">
            <v>Unidad</v>
          </cell>
          <cell r="D169" t="str">
            <v>392/2.3.9.2.01 Utiles</v>
          </cell>
          <cell r="E169">
            <v>42</v>
          </cell>
          <cell r="F169">
            <v>0</v>
          </cell>
          <cell r="G169">
            <v>461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1</v>
          </cell>
          <cell r="M169">
            <v>27</v>
          </cell>
          <cell r="N169">
            <v>175.77279999999999</v>
          </cell>
        </row>
        <row r="170">
          <cell r="B170" t="str">
            <v>Resma de papel bond 8 1/2x13</v>
          </cell>
          <cell r="C170" t="str">
            <v>Unidad</v>
          </cell>
          <cell r="D170" t="str">
            <v>392/2.3.9.2.01 Utiles</v>
          </cell>
          <cell r="E170">
            <v>128</v>
          </cell>
          <cell r="F170">
            <v>0</v>
          </cell>
          <cell r="G170">
            <v>128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226.8904</v>
          </cell>
        </row>
        <row r="171">
          <cell r="B171" t="str">
            <v>Resma de papel bond 8 1/2x14</v>
          </cell>
          <cell r="C171" t="str">
            <v>Unidad</v>
          </cell>
          <cell r="D171" t="str">
            <v>392/2.3.9.2.01 Utiles</v>
          </cell>
          <cell r="E171">
            <v>183</v>
          </cell>
          <cell r="F171">
            <v>0</v>
          </cell>
          <cell r="G171">
            <v>177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3</v>
          </cell>
          <cell r="N171">
            <v>240.72</v>
          </cell>
        </row>
        <row r="172">
          <cell r="B172" t="str">
            <v>Resma de Papel bond timbrado 8 1/2x11</v>
          </cell>
          <cell r="C172" t="str">
            <v>Unidad</v>
          </cell>
          <cell r="D172" t="str">
            <v>392/2.3.9.2.01 Utiles</v>
          </cell>
          <cell r="E172">
            <v>30</v>
          </cell>
          <cell r="F172">
            <v>0</v>
          </cell>
          <cell r="G172">
            <v>28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2</v>
          </cell>
          <cell r="N172">
            <v>737.5</v>
          </cell>
        </row>
        <row r="173">
          <cell r="B173" t="str">
            <v>Resma de Papel bond timbrado Regionales 8 1/2x11</v>
          </cell>
          <cell r="C173" t="str">
            <v>Unidad</v>
          </cell>
          <cell r="D173" t="str">
            <v>392/2.3.9.2.01 Utiles</v>
          </cell>
          <cell r="E173">
            <v>30</v>
          </cell>
          <cell r="F173">
            <v>0</v>
          </cell>
          <cell r="G173">
            <v>30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738.25</v>
          </cell>
        </row>
        <row r="174">
          <cell r="B174" t="str">
            <v>Resma de Papel bond Timbrado de Hilo crema 8 1/2x11</v>
          </cell>
          <cell r="C174" t="str">
            <v>Unidad</v>
          </cell>
          <cell r="D174" t="str">
            <v>392/2.3.9.2.01 Utiles</v>
          </cell>
          <cell r="E174">
            <v>8</v>
          </cell>
          <cell r="F174">
            <v>0</v>
          </cell>
          <cell r="G174">
            <v>8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1416</v>
          </cell>
        </row>
        <row r="175">
          <cell r="B175" t="str">
            <v>Riñonera serigrafiada</v>
          </cell>
          <cell r="C175" t="str">
            <v>Unidad</v>
          </cell>
          <cell r="D175" t="str">
            <v>392/2.3.9.2.01 Utiles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98</v>
          </cell>
        </row>
        <row r="176">
          <cell r="B176" t="str">
            <v>Rollo de papel Bond Xerox 36" x 500</v>
          </cell>
          <cell r="C176" t="str">
            <v>Unidad</v>
          </cell>
          <cell r="D176" t="str">
            <v>392/2.3.9.2.01 Utiles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2059.1</v>
          </cell>
        </row>
        <row r="177">
          <cell r="B177" t="str">
            <v>Rollo de papel Bond Xerox 24" x 500</v>
          </cell>
          <cell r="C177" t="str">
            <v>Unidad</v>
          </cell>
          <cell r="D177" t="str">
            <v>392/2.3.9.2.01 Utiles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1159.704</v>
          </cell>
        </row>
        <row r="178">
          <cell r="B178" t="str">
            <v>Rollo papel para sumadora</v>
          </cell>
          <cell r="C178" t="str">
            <v>Unidad</v>
          </cell>
          <cell r="D178" t="str">
            <v>392/2.3.9.2.01 Utiles</v>
          </cell>
          <cell r="E178">
            <v>71</v>
          </cell>
          <cell r="F178">
            <v>0</v>
          </cell>
          <cell r="G178">
            <v>71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10.62</v>
          </cell>
        </row>
        <row r="179">
          <cell r="B179" t="str">
            <v xml:space="preserve">Sacagrapas </v>
          </cell>
          <cell r="C179" t="str">
            <v>Unidad</v>
          </cell>
          <cell r="D179" t="str">
            <v>392/2.3.9.2.01 Utiles</v>
          </cell>
          <cell r="E179">
            <v>15</v>
          </cell>
          <cell r="F179">
            <v>0</v>
          </cell>
          <cell r="G179">
            <v>48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1</v>
          </cell>
          <cell r="M179">
            <v>3</v>
          </cell>
          <cell r="N179">
            <v>16.52</v>
          </cell>
        </row>
        <row r="180">
          <cell r="B180" t="str">
            <v>Sacapunta en metal</v>
          </cell>
          <cell r="C180" t="str">
            <v>Unidad</v>
          </cell>
          <cell r="D180" t="str">
            <v>392/2.3.9.2.01 Utiles</v>
          </cell>
          <cell r="E180">
            <v>607</v>
          </cell>
          <cell r="F180">
            <v>0</v>
          </cell>
          <cell r="G180">
            <v>579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2</v>
          </cell>
          <cell r="N180">
            <v>4.4249999999999998</v>
          </cell>
        </row>
        <row r="181">
          <cell r="B181" t="str">
            <v>Servilletas básicas (500/1)</v>
          </cell>
          <cell r="C181" t="str">
            <v>Unidad</v>
          </cell>
          <cell r="D181" t="str">
            <v>395/2.3.9.5.01 cocina</v>
          </cell>
          <cell r="E181">
            <v>204</v>
          </cell>
          <cell r="F181">
            <v>0</v>
          </cell>
          <cell r="G181">
            <v>148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16</v>
          </cell>
          <cell r="N181">
            <v>93.22</v>
          </cell>
        </row>
        <row r="182">
          <cell r="B182" t="str">
            <v>Servilletas para las manos (100/1)</v>
          </cell>
          <cell r="C182" t="str">
            <v>Unidad</v>
          </cell>
          <cell r="D182" t="str">
            <v>391/2.3.9.1.01 limpieza</v>
          </cell>
          <cell r="E182">
            <v>192</v>
          </cell>
          <cell r="F182">
            <v>0</v>
          </cell>
          <cell r="G182">
            <v>112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10</v>
          </cell>
          <cell r="N182">
            <v>38.4114583333333</v>
          </cell>
        </row>
        <row r="183">
          <cell r="B183" t="str">
            <v>Servilletas para las manos (200/1)</v>
          </cell>
          <cell r="C183" t="str">
            <v>Unidad</v>
          </cell>
          <cell r="D183" t="str">
            <v>391/2.3.9.1.01 limpieza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54.083333333299997</v>
          </cell>
        </row>
        <row r="184">
          <cell r="B184" t="str">
            <v>Sobre timbrado hilo crema 10.4 x 24 cm (Dirección)</v>
          </cell>
          <cell r="C184" t="str">
            <v>Unidad</v>
          </cell>
          <cell r="D184" t="str">
            <v>392/2.3.9.2.01 Utiles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3.2568000000000001</v>
          </cell>
        </row>
        <row r="185">
          <cell r="B185" t="str">
            <v>Sobre de mano timbrado  10.4 x 24 cm</v>
          </cell>
          <cell r="C185" t="str">
            <v>Unidad</v>
          </cell>
          <cell r="D185" t="str">
            <v>392/2.3.9.2.01 Utiles</v>
          </cell>
          <cell r="E185">
            <v>1889</v>
          </cell>
          <cell r="F185">
            <v>0</v>
          </cell>
          <cell r="G185">
            <v>1859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1</v>
          </cell>
          <cell r="N185">
            <v>4.0709999999999997</v>
          </cell>
        </row>
        <row r="186">
          <cell r="B186" t="str">
            <v>Sobre de mano timbrado Regionales  10.4 x 24 cm</v>
          </cell>
          <cell r="C186" t="str">
            <v>Unidad</v>
          </cell>
          <cell r="D186" t="str">
            <v>392/2.3.9.2.01 Utiles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9.4990000000000006</v>
          </cell>
        </row>
        <row r="187">
          <cell r="B187" t="str">
            <v>Sobre manila timbrado 9x13 color blanco</v>
          </cell>
          <cell r="C187" t="str">
            <v>Unidad</v>
          </cell>
          <cell r="D187" t="str">
            <v>392/2.3.9.2.01 Utiles</v>
          </cell>
          <cell r="E187">
            <v>1100</v>
          </cell>
          <cell r="F187">
            <v>0</v>
          </cell>
          <cell r="G187">
            <v>1100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10.914999999999999</v>
          </cell>
        </row>
        <row r="188">
          <cell r="B188" t="str">
            <v>Sobre manila 10x13</v>
          </cell>
          <cell r="C188" t="str">
            <v>Unidad</v>
          </cell>
          <cell r="D188" t="str">
            <v>392/2.3.9.2.01 Utiles</v>
          </cell>
          <cell r="E188">
            <v>2320</v>
          </cell>
          <cell r="F188">
            <v>0</v>
          </cell>
          <cell r="G188">
            <v>2245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2</v>
          </cell>
          <cell r="N188">
            <v>3.2500032000000001</v>
          </cell>
        </row>
        <row r="189">
          <cell r="B189" t="str">
            <v>Sobre manila 10x15</v>
          </cell>
          <cell r="C189" t="str">
            <v>Unidad</v>
          </cell>
          <cell r="D189" t="str">
            <v>392/2.3.9.2.01 Utiles</v>
          </cell>
          <cell r="E189">
            <v>4145</v>
          </cell>
          <cell r="F189">
            <v>0</v>
          </cell>
          <cell r="G189">
            <v>3900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6</v>
          </cell>
          <cell r="N189">
            <v>3.2500032000000001</v>
          </cell>
        </row>
        <row r="190">
          <cell r="B190" t="str">
            <v>Sobre manila 14x17</v>
          </cell>
          <cell r="C190" t="str">
            <v>Unidad</v>
          </cell>
          <cell r="D190" t="str">
            <v>392/2.3.9.2.01 Utiles</v>
          </cell>
          <cell r="E190">
            <v>7064</v>
          </cell>
          <cell r="F190">
            <v>0</v>
          </cell>
          <cell r="G190">
            <v>6768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6</v>
          </cell>
          <cell r="N190">
            <v>8.3544</v>
          </cell>
        </row>
        <row r="191">
          <cell r="B191" t="str">
            <v>Sobre manila 9x12</v>
          </cell>
          <cell r="C191" t="str">
            <v>Unidad</v>
          </cell>
          <cell r="D191" t="str">
            <v>392/2.3.9.2.01 Utiles</v>
          </cell>
          <cell r="E191">
            <v>5065</v>
          </cell>
          <cell r="F191">
            <v>0</v>
          </cell>
          <cell r="G191">
            <v>4820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6</v>
          </cell>
          <cell r="N191">
            <v>2.7700027999999999</v>
          </cell>
        </row>
        <row r="192">
          <cell r="B192" t="str">
            <v>Tablilla de madera 9 x13</v>
          </cell>
          <cell r="C192" t="str">
            <v>Unidad</v>
          </cell>
          <cell r="D192" t="str">
            <v>392/2.3.9.2.01 Utiles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43.15</v>
          </cell>
        </row>
        <row r="193">
          <cell r="B193" t="str">
            <v>Tablilla de madera 9 x 11</v>
          </cell>
          <cell r="C193" t="str">
            <v>Unidad</v>
          </cell>
          <cell r="D193" t="str">
            <v>392/2.3.9.2.01 Utiles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38</v>
          </cell>
        </row>
        <row r="194">
          <cell r="B194" t="str">
            <v>Tablilla de madera 9 x 15</v>
          </cell>
          <cell r="C194" t="str">
            <v>Unidad</v>
          </cell>
          <cell r="D194" t="str">
            <v>392/2.3.9.2.01 Utiles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52</v>
          </cell>
        </row>
        <row r="195">
          <cell r="B195" t="str">
            <v>Tablilla de madera 9 x 14</v>
          </cell>
          <cell r="C195" t="str">
            <v>Unidad</v>
          </cell>
          <cell r="D195" t="str">
            <v>392/2.3.9.2.01 Utiles</v>
          </cell>
          <cell r="E195">
            <v>0</v>
          </cell>
          <cell r="F195">
            <v>0</v>
          </cell>
          <cell r="G195">
            <v>190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1</v>
          </cell>
          <cell r="M195">
            <v>1</v>
          </cell>
          <cell r="N195">
            <v>76.7</v>
          </cell>
        </row>
        <row r="196">
          <cell r="B196" t="str">
            <v>Tambor de impresora mod. 3610</v>
          </cell>
          <cell r="C196" t="str">
            <v>Unidad</v>
          </cell>
          <cell r="D196" t="str">
            <v>392/2.3.9.2.01 Utiles</v>
          </cell>
          <cell r="E196">
            <v>2</v>
          </cell>
          <cell r="F196">
            <v>0</v>
          </cell>
          <cell r="G196">
            <v>2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8850</v>
          </cell>
        </row>
        <row r="197">
          <cell r="B197" t="str">
            <v xml:space="preserve">Tijera de escritorio </v>
          </cell>
          <cell r="C197" t="str">
            <v>Unidad</v>
          </cell>
          <cell r="D197" t="str">
            <v>392/2.3.9.2.01 Utiles</v>
          </cell>
          <cell r="E197">
            <v>42</v>
          </cell>
          <cell r="F197">
            <v>0</v>
          </cell>
          <cell r="G197">
            <v>33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</v>
          </cell>
          <cell r="N197">
            <v>27.753599999999999</v>
          </cell>
        </row>
        <row r="198">
          <cell r="B198" t="str">
            <v>Tinta para sellos</v>
          </cell>
          <cell r="C198" t="str">
            <v>Unidad</v>
          </cell>
          <cell r="D198" t="str">
            <v>392/2.3.9.2.01 Utiles</v>
          </cell>
          <cell r="E198">
            <v>14</v>
          </cell>
          <cell r="F198">
            <v>0</v>
          </cell>
          <cell r="G198">
            <v>13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1</v>
          </cell>
          <cell r="N198">
            <v>189.00059999999999</v>
          </cell>
        </row>
        <row r="199">
          <cell r="B199" t="str">
            <v>Toner AR-016ST</v>
          </cell>
          <cell r="C199" t="str">
            <v>Unidad</v>
          </cell>
          <cell r="D199" t="str">
            <v>392/2.3.9.2.01 Utiles</v>
          </cell>
          <cell r="E199">
            <v>2</v>
          </cell>
          <cell r="F199">
            <v>0</v>
          </cell>
          <cell r="G199">
            <v>2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3290</v>
          </cell>
        </row>
        <row r="200">
          <cell r="B200" t="str">
            <v>Toner AR-310 NT</v>
          </cell>
          <cell r="C200" t="str">
            <v>Unidad</v>
          </cell>
          <cell r="D200" t="str">
            <v>392/2.3.9.2.01 Utiles</v>
          </cell>
          <cell r="E200">
            <v>14</v>
          </cell>
          <cell r="F200">
            <v>0</v>
          </cell>
          <cell r="G200">
            <v>14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3290</v>
          </cell>
        </row>
        <row r="201">
          <cell r="B201" t="str">
            <v>Toner CB-436A</v>
          </cell>
          <cell r="C201" t="str">
            <v>Unidad</v>
          </cell>
          <cell r="D201" t="str">
            <v>392/2.3.9.2.01 Utiles</v>
          </cell>
          <cell r="E201">
            <v>0</v>
          </cell>
          <cell r="F201">
            <v>0</v>
          </cell>
          <cell r="G201">
            <v>2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1</v>
          </cell>
          <cell r="M201">
            <v>0</v>
          </cell>
          <cell r="N201">
            <v>4292.4859999999999</v>
          </cell>
        </row>
        <row r="202">
          <cell r="B202" t="str">
            <v>Toner CB-540A</v>
          </cell>
          <cell r="C202" t="str">
            <v>Unidad</v>
          </cell>
          <cell r="D202" t="str">
            <v>392/2.3.9.2.01 Utiles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1</v>
          </cell>
          <cell r="M202">
            <v>1</v>
          </cell>
          <cell r="N202">
            <v>5249.82</v>
          </cell>
        </row>
        <row r="203">
          <cell r="B203" t="str">
            <v>Toner CB-541A</v>
          </cell>
          <cell r="C203" t="str">
            <v>Unidad</v>
          </cell>
          <cell r="D203" t="str">
            <v>392/2.3.9.2.01 Utiles</v>
          </cell>
          <cell r="E203">
            <v>1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1</v>
          </cell>
          <cell r="N203">
            <v>4736.5200000000004</v>
          </cell>
        </row>
        <row r="204">
          <cell r="B204" t="str">
            <v>Toner CB-542A</v>
          </cell>
          <cell r="C204" t="str">
            <v>Unidad</v>
          </cell>
          <cell r="D204" t="str">
            <v>392/2.3.9.2.01 Utiles</v>
          </cell>
          <cell r="E204">
            <v>1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1</v>
          </cell>
          <cell r="N204">
            <v>4736.5200000000004</v>
          </cell>
        </row>
        <row r="205">
          <cell r="B205" t="str">
            <v>Toner CB-543A</v>
          </cell>
          <cell r="C205" t="str">
            <v>Unidad</v>
          </cell>
          <cell r="D205" t="str">
            <v>392/2.3.9.2.01 Utiles</v>
          </cell>
          <cell r="E205">
            <v>1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1</v>
          </cell>
          <cell r="N205">
            <v>4736.5200000000004</v>
          </cell>
        </row>
        <row r="206">
          <cell r="B206" t="str">
            <v>Toner CC-530A</v>
          </cell>
          <cell r="C206" t="str">
            <v>Unidad</v>
          </cell>
          <cell r="D206" t="str">
            <v>392/2.3.9.2.01 Utiles</v>
          </cell>
          <cell r="E206">
            <v>4</v>
          </cell>
          <cell r="F206">
            <v>0</v>
          </cell>
          <cell r="G206">
            <v>4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2600</v>
          </cell>
        </row>
        <row r="207">
          <cell r="B207" t="str">
            <v>Toner CC-531A</v>
          </cell>
          <cell r="C207" t="str">
            <v>Unidad</v>
          </cell>
          <cell r="D207" t="str">
            <v>392/2.3.9.2.01 Utiles</v>
          </cell>
          <cell r="E207">
            <v>2</v>
          </cell>
          <cell r="F207">
            <v>0</v>
          </cell>
          <cell r="G207">
            <v>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4250</v>
          </cell>
        </row>
        <row r="208">
          <cell r="B208" t="str">
            <v>Toner CC-532A</v>
          </cell>
          <cell r="C208" t="str">
            <v>Unidad</v>
          </cell>
          <cell r="D208" t="str">
            <v>392/2.3.9.2.01 Utiles</v>
          </cell>
          <cell r="E208">
            <v>4</v>
          </cell>
          <cell r="F208">
            <v>0</v>
          </cell>
          <cell r="G208">
            <v>4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4250</v>
          </cell>
        </row>
        <row r="209">
          <cell r="B209" t="str">
            <v>Toner CC-533A</v>
          </cell>
          <cell r="C209" t="str">
            <v>Unidad</v>
          </cell>
          <cell r="D209" t="str">
            <v>392/2.3.9.2.01 Utiles</v>
          </cell>
          <cell r="E209">
            <v>3</v>
          </cell>
          <cell r="F209">
            <v>0</v>
          </cell>
          <cell r="G209">
            <v>3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4200</v>
          </cell>
        </row>
        <row r="210">
          <cell r="B210" t="str">
            <v>Toner CE-017A</v>
          </cell>
          <cell r="C210" t="str">
            <v>Unidad</v>
          </cell>
          <cell r="D210" t="str">
            <v>392/2.3.9.2.01 Utiles</v>
          </cell>
          <cell r="E210">
            <v>4</v>
          </cell>
          <cell r="F210">
            <v>0</v>
          </cell>
          <cell r="G210">
            <v>4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7140.18</v>
          </cell>
        </row>
        <row r="211">
          <cell r="B211" t="str">
            <v>Toner CE-018A</v>
          </cell>
          <cell r="C211" t="str">
            <v>Unidad</v>
          </cell>
          <cell r="D211" t="str">
            <v>392/2.3.9.2.01 Utiles</v>
          </cell>
          <cell r="E211">
            <v>4</v>
          </cell>
          <cell r="F211">
            <v>0</v>
          </cell>
          <cell r="G211">
            <v>4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7140.18</v>
          </cell>
        </row>
        <row r="212">
          <cell r="B212" t="str">
            <v>Toner CE-019A</v>
          </cell>
          <cell r="C212" t="str">
            <v>Unidad</v>
          </cell>
          <cell r="D212" t="str">
            <v>392/2.3.9.2.01 Utiles</v>
          </cell>
          <cell r="E212">
            <v>4</v>
          </cell>
          <cell r="F212">
            <v>0</v>
          </cell>
          <cell r="G212">
            <v>4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7198</v>
          </cell>
        </row>
        <row r="213">
          <cell r="B213" t="str">
            <v>Toner CE-020A</v>
          </cell>
          <cell r="C213" t="str">
            <v>Unidad</v>
          </cell>
          <cell r="D213" t="str">
            <v>392/2.3.9.2.01 Utiles</v>
          </cell>
          <cell r="E213">
            <v>4</v>
          </cell>
          <cell r="F213">
            <v>0</v>
          </cell>
          <cell r="G213">
            <v>4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7140.18</v>
          </cell>
        </row>
        <row r="214">
          <cell r="B214" t="str">
            <v>Toner CE-037A</v>
          </cell>
          <cell r="C214" t="str">
            <v>Unidad</v>
          </cell>
          <cell r="D214" t="str">
            <v>392/2.3.9.2.01 Utiles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16630.518800000002</v>
          </cell>
        </row>
        <row r="215">
          <cell r="B215" t="str">
            <v>Toner CE-038A</v>
          </cell>
          <cell r="C215" t="str">
            <v>Unidad</v>
          </cell>
          <cell r="D215" t="str">
            <v>392/2.3.9.2.01 Utiles</v>
          </cell>
          <cell r="E215">
            <v>1</v>
          </cell>
          <cell r="F215">
            <v>0</v>
          </cell>
          <cell r="G215">
            <v>1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15470.036</v>
          </cell>
        </row>
        <row r="216">
          <cell r="B216" t="str">
            <v>Toner CE-039A</v>
          </cell>
          <cell r="C216" t="str">
            <v>Unidad</v>
          </cell>
          <cell r="D216" t="str">
            <v>392/2.3.9.2.01 Utiles</v>
          </cell>
          <cell r="E216">
            <v>2</v>
          </cell>
          <cell r="F216">
            <v>0</v>
          </cell>
          <cell r="G216">
            <v>2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14897.5</v>
          </cell>
        </row>
        <row r="217">
          <cell r="B217" t="str">
            <v>Toner CE-040A</v>
          </cell>
          <cell r="C217" t="str">
            <v>Unidad</v>
          </cell>
          <cell r="D217" t="str">
            <v>392/2.3.9.2.01 Utiles</v>
          </cell>
          <cell r="E217">
            <v>2</v>
          </cell>
          <cell r="F217">
            <v>0</v>
          </cell>
          <cell r="G217">
            <v>2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15470.036</v>
          </cell>
        </row>
        <row r="218">
          <cell r="B218" t="str">
            <v>Toner CE-041A</v>
          </cell>
          <cell r="C218" t="str">
            <v>Unidad</v>
          </cell>
          <cell r="D218" t="str">
            <v>392/2.3.9.2.01 Utiles</v>
          </cell>
          <cell r="E218">
            <v>2</v>
          </cell>
          <cell r="F218">
            <v>0</v>
          </cell>
          <cell r="G218">
            <v>2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15470.036</v>
          </cell>
        </row>
        <row r="219">
          <cell r="B219" t="str">
            <v>Toner CE-042A</v>
          </cell>
          <cell r="C219" t="str">
            <v>Unidad</v>
          </cell>
          <cell r="D219" t="str">
            <v>392/2.3.9.2.01 Utiles</v>
          </cell>
          <cell r="E219">
            <v>1</v>
          </cell>
          <cell r="F219">
            <v>0</v>
          </cell>
          <cell r="G219">
            <v>1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15534.7</v>
          </cell>
        </row>
        <row r="220">
          <cell r="B220" t="str">
            <v>Toner CE-043A</v>
          </cell>
          <cell r="C220" t="str">
            <v>Unidad</v>
          </cell>
          <cell r="D220" t="str">
            <v>392/2.3.9.2.01 Utiles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16630.518800000002</v>
          </cell>
        </row>
        <row r="221">
          <cell r="B221" t="str">
            <v>Toner CE-044A</v>
          </cell>
          <cell r="C221" t="str">
            <v>Unidad</v>
          </cell>
          <cell r="D221" t="str">
            <v>392/2.3.9.2.01 Utiles</v>
          </cell>
          <cell r="E221">
            <v>1</v>
          </cell>
          <cell r="F221">
            <v>0</v>
          </cell>
          <cell r="G221">
            <v>1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15470.036</v>
          </cell>
        </row>
        <row r="222">
          <cell r="B222" t="str">
            <v>Toner CE-310A</v>
          </cell>
          <cell r="C222" t="str">
            <v>Unidad</v>
          </cell>
          <cell r="D222" t="str">
            <v>392/2.3.9.2.01 Utiles</v>
          </cell>
          <cell r="E222">
            <v>4</v>
          </cell>
          <cell r="F222">
            <v>0</v>
          </cell>
          <cell r="G222">
            <v>4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4200</v>
          </cell>
        </row>
        <row r="223">
          <cell r="B223" t="str">
            <v>Toner CE-311A</v>
          </cell>
          <cell r="C223" t="str">
            <v>Unidad</v>
          </cell>
          <cell r="D223" t="str">
            <v>392/2.3.9.2.01 Utiles</v>
          </cell>
          <cell r="E223">
            <v>8</v>
          </cell>
          <cell r="F223">
            <v>0</v>
          </cell>
          <cell r="G223">
            <v>8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2436</v>
          </cell>
        </row>
        <row r="224">
          <cell r="B224" t="str">
            <v>Toner CE-312A</v>
          </cell>
          <cell r="C224" t="str">
            <v>Unidad</v>
          </cell>
          <cell r="D224" t="str">
            <v>392/2.3.9.2.01 Utiles</v>
          </cell>
          <cell r="E224">
            <v>8</v>
          </cell>
          <cell r="F224">
            <v>0</v>
          </cell>
          <cell r="G224">
            <v>8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2867.52</v>
          </cell>
        </row>
        <row r="225">
          <cell r="B225" t="str">
            <v>Toner CE-313A</v>
          </cell>
          <cell r="C225" t="str">
            <v>Unidad</v>
          </cell>
          <cell r="D225" t="str">
            <v>392/2.3.9.2.01 Utiles</v>
          </cell>
          <cell r="E225">
            <v>8</v>
          </cell>
          <cell r="F225">
            <v>0</v>
          </cell>
          <cell r="G225">
            <v>8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2867.52</v>
          </cell>
        </row>
        <row r="226">
          <cell r="B226" t="str">
            <v>Tambor de transferencia de imágenes CE-314A</v>
          </cell>
          <cell r="C226" t="str">
            <v>Unidad</v>
          </cell>
          <cell r="D226" t="str">
            <v>392/2.3.9.2.01 Utiles</v>
          </cell>
          <cell r="E226">
            <v>1</v>
          </cell>
          <cell r="F226">
            <v>0</v>
          </cell>
          <cell r="G226">
            <v>1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4509.1575999999995</v>
          </cell>
        </row>
        <row r="227">
          <cell r="B227" t="str">
            <v>Toner CE-320A</v>
          </cell>
          <cell r="C227" t="str">
            <v>Unidad</v>
          </cell>
          <cell r="D227" t="str">
            <v>392/2.3.9.2.01 Utiles</v>
          </cell>
          <cell r="E227">
            <v>4</v>
          </cell>
          <cell r="F227">
            <v>0</v>
          </cell>
          <cell r="G227">
            <v>6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1</v>
          </cell>
          <cell r="M227">
            <v>1</v>
          </cell>
          <cell r="N227">
            <v>3422</v>
          </cell>
        </row>
        <row r="228">
          <cell r="B228" t="str">
            <v>Toner CE-321A</v>
          </cell>
          <cell r="C228" t="str">
            <v>Unidad</v>
          </cell>
          <cell r="D228" t="str">
            <v>392/2.3.9.2.01 Utiles</v>
          </cell>
          <cell r="E228">
            <v>4</v>
          </cell>
          <cell r="F228">
            <v>0</v>
          </cell>
          <cell r="G228">
            <v>4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1</v>
          </cell>
          <cell r="M228">
            <v>1</v>
          </cell>
          <cell r="N228">
            <v>3540</v>
          </cell>
        </row>
        <row r="229">
          <cell r="B229" t="str">
            <v>Toner CE-322A</v>
          </cell>
          <cell r="C229" t="str">
            <v>Unidad</v>
          </cell>
          <cell r="D229" t="str">
            <v>392/2.3.9.2.01 Utiles</v>
          </cell>
          <cell r="E229">
            <v>5</v>
          </cell>
          <cell r="F229">
            <v>0</v>
          </cell>
          <cell r="G229">
            <v>5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</v>
          </cell>
          <cell r="M229">
            <v>1</v>
          </cell>
          <cell r="N229">
            <v>3540</v>
          </cell>
        </row>
        <row r="230">
          <cell r="B230" t="str">
            <v>Toner CE-323A</v>
          </cell>
          <cell r="C230" t="str">
            <v>Unidad</v>
          </cell>
          <cell r="D230" t="str">
            <v>392/2.3.9.2.01 Utiles</v>
          </cell>
          <cell r="E230">
            <v>3</v>
          </cell>
          <cell r="F230">
            <v>0</v>
          </cell>
          <cell r="G230">
            <v>4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1</v>
          </cell>
          <cell r="M230">
            <v>0</v>
          </cell>
          <cell r="N230">
            <v>3363</v>
          </cell>
        </row>
        <row r="231">
          <cell r="B231" t="str">
            <v>Toner CF-210A</v>
          </cell>
          <cell r="C231" t="str">
            <v>Unidad</v>
          </cell>
          <cell r="D231" t="str">
            <v>392/2.3.9.2.01 Utiles</v>
          </cell>
          <cell r="E231">
            <v>0</v>
          </cell>
          <cell r="F231">
            <v>0</v>
          </cell>
          <cell r="G231">
            <v>2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1</v>
          </cell>
          <cell r="M231">
            <v>0</v>
          </cell>
          <cell r="N231">
            <v>2900.44</v>
          </cell>
        </row>
        <row r="232">
          <cell r="B232" t="str">
            <v>Toner CF-211A</v>
          </cell>
          <cell r="C232" t="str">
            <v>Unidad</v>
          </cell>
          <cell r="D232" t="str">
            <v>392/2.3.9.2.01 Utiles</v>
          </cell>
          <cell r="E232">
            <v>0</v>
          </cell>
          <cell r="F232">
            <v>0</v>
          </cell>
          <cell r="G232">
            <v>2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3685.14</v>
          </cell>
        </row>
        <row r="233">
          <cell r="B233" t="str">
            <v>Toner CF-212A</v>
          </cell>
          <cell r="C233" t="str">
            <v>Unidad</v>
          </cell>
          <cell r="D233" t="str">
            <v>392/2.3.9.2.01 Utiles</v>
          </cell>
          <cell r="E233">
            <v>0</v>
          </cell>
          <cell r="F233">
            <v>0</v>
          </cell>
          <cell r="G233">
            <v>2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1</v>
          </cell>
          <cell r="M233">
            <v>0</v>
          </cell>
          <cell r="N233">
            <v>3685.14</v>
          </cell>
        </row>
        <row r="234">
          <cell r="B234" t="str">
            <v>Toner CF-213A</v>
          </cell>
          <cell r="C234" t="str">
            <v>Unidad</v>
          </cell>
          <cell r="D234" t="str">
            <v>392/2.3.9.2.01 Utiles</v>
          </cell>
          <cell r="E234">
            <v>1</v>
          </cell>
          <cell r="F234">
            <v>0</v>
          </cell>
          <cell r="G234">
            <v>3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1</v>
          </cell>
          <cell r="M234">
            <v>0</v>
          </cell>
          <cell r="N234">
            <v>3685.14</v>
          </cell>
        </row>
        <row r="235">
          <cell r="B235" t="str">
            <v>Toner CF-226A</v>
          </cell>
          <cell r="C235" t="str">
            <v>Unidad</v>
          </cell>
          <cell r="D235" t="str">
            <v>392/2.3.9.2.01 Utiles</v>
          </cell>
          <cell r="E235">
            <v>1</v>
          </cell>
          <cell r="F235">
            <v>0</v>
          </cell>
          <cell r="G235">
            <v>1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2</v>
          </cell>
          <cell r="M235">
            <v>17</v>
          </cell>
          <cell r="N235">
            <v>5416.2</v>
          </cell>
        </row>
        <row r="236">
          <cell r="B236" t="str">
            <v>Toner CF-230A</v>
          </cell>
          <cell r="C236" t="str">
            <v>Unidad</v>
          </cell>
          <cell r="D236" t="str">
            <v>392/2.3.9.2.01 Utiles</v>
          </cell>
          <cell r="E236">
            <v>3</v>
          </cell>
          <cell r="F236">
            <v>0</v>
          </cell>
          <cell r="G236">
            <v>4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1</v>
          </cell>
          <cell r="M236">
            <v>5</v>
          </cell>
          <cell r="N236">
            <v>3068</v>
          </cell>
        </row>
        <row r="237">
          <cell r="B237" t="str">
            <v>Toner CF-280A</v>
          </cell>
          <cell r="C237" t="str">
            <v>Unidad</v>
          </cell>
          <cell r="D237" t="str">
            <v>392/2.3.9.2.01 Utiles</v>
          </cell>
          <cell r="E237">
            <v>5</v>
          </cell>
          <cell r="F237">
            <v>0</v>
          </cell>
          <cell r="G237">
            <v>7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1</v>
          </cell>
          <cell r="M237">
            <v>1</v>
          </cell>
          <cell r="N237">
            <v>5074</v>
          </cell>
        </row>
        <row r="238">
          <cell r="B238" t="str">
            <v>Toner CF-350A</v>
          </cell>
          <cell r="C238" t="str">
            <v>Unidad</v>
          </cell>
          <cell r="D238" t="str">
            <v>392/2.3.9.2.01 Utiles</v>
          </cell>
          <cell r="E238">
            <v>4</v>
          </cell>
          <cell r="F238">
            <v>0</v>
          </cell>
          <cell r="G238">
            <v>3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1</v>
          </cell>
          <cell r="M238">
            <v>2</v>
          </cell>
          <cell r="N238">
            <v>2832</v>
          </cell>
        </row>
        <row r="239">
          <cell r="B239" t="str">
            <v>Toner CF-351A</v>
          </cell>
          <cell r="C239" t="str">
            <v>Unidad</v>
          </cell>
          <cell r="D239" t="str">
            <v>392/2.3.9.2.01 Utiles</v>
          </cell>
          <cell r="E239">
            <v>2</v>
          </cell>
          <cell r="F239">
            <v>0</v>
          </cell>
          <cell r="G239">
            <v>4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1</v>
          </cell>
          <cell r="M239">
            <v>1</v>
          </cell>
          <cell r="N239">
            <v>2832</v>
          </cell>
        </row>
        <row r="240">
          <cell r="B240" t="str">
            <v>Toner CF-352A</v>
          </cell>
          <cell r="C240" t="str">
            <v>Unidad</v>
          </cell>
          <cell r="D240" t="str">
            <v>392/2.3.9.2.01 Utiles</v>
          </cell>
          <cell r="E240">
            <v>2</v>
          </cell>
          <cell r="F240">
            <v>0</v>
          </cell>
          <cell r="G240">
            <v>3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1</v>
          </cell>
          <cell r="M240">
            <v>1</v>
          </cell>
          <cell r="N240">
            <v>3304</v>
          </cell>
        </row>
        <row r="241">
          <cell r="B241" t="str">
            <v>Toner CF-353A</v>
          </cell>
          <cell r="C241" t="str">
            <v>Unidad</v>
          </cell>
          <cell r="D241" t="str">
            <v>392/2.3.9.2.01 Utiles</v>
          </cell>
          <cell r="E241">
            <v>3</v>
          </cell>
          <cell r="F241">
            <v>0</v>
          </cell>
          <cell r="G241">
            <v>4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1</v>
          </cell>
          <cell r="M241">
            <v>1</v>
          </cell>
          <cell r="N241">
            <v>2891</v>
          </cell>
        </row>
        <row r="242">
          <cell r="B242" t="str">
            <v>Toner CF380A</v>
          </cell>
          <cell r="C242" t="str">
            <v>Unidad</v>
          </cell>
          <cell r="D242" t="str">
            <v>392/2.3.9.2.01 Utiles</v>
          </cell>
          <cell r="E242">
            <v>2</v>
          </cell>
          <cell r="F242">
            <v>0</v>
          </cell>
          <cell r="G242">
            <v>5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</v>
          </cell>
          <cell r="M242">
            <v>0</v>
          </cell>
          <cell r="N242">
            <v>4720</v>
          </cell>
        </row>
        <row r="243">
          <cell r="B243" t="str">
            <v>Toner CF381A</v>
          </cell>
          <cell r="C243" t="str">
            <v>Unidad</v>
          </cell>
          <cell r="D243" t="str">
            <v>392/2.3.9.2.01 Utiles</v>
          </cell>
          <cell r="E243">
            <v>2</v>
          </cell>
          <cell r="F243">
            <v>0</v>
          </cell>
          <cell r="G243">
            <v>1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1</v>
          </cell>
          <cell r="N243">
            <v>4720</v>
          </cell>
        </row>
        <row r="244">
          <cell r="B244" t="str">
            <v>Toner CF382A</v>
          </cell>
          <cell r="C244" t="str">
            <v>Unidad</v>
          </cell>
          <cell r="D244" t="str">
            <v>392/2.3.9.2.01 Utiles</v>
          </cell>
          <cell r="E244">
            <v>2</v>
          </cell>
          <cell r="F244">
            <v>0</v>
          </cell>
          <cell r="G244">
            <v>4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1</v>
          </cell>
          <cell r="M244">
            <v>1</v>
          </cell>
          <cell r="N244">
            <v>4838</v>
          </cell>
        </row>
        <row r="245">
          <cell r="B245" t="str">
            <v>Toner CF383A</v>
          </cell>
          <cell r="C245" t="str">
            <v>Unidad</v>
          </cell>
          <cell r="D245" t="str">
            <v>392/2.3.9.2.01 Utiles</v>
          </cell>
          <cell r="E245">
            <v>3</v>
          </cell>
          <cell r="F245">
            <v>0</v>
          </cell>
          <cell r="G245">
            <v>3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1</v>
          </cell>
          <cell r="M245">
            <v>1</v>
          </cell>
          <cell r="N245">
            <v>5310</v>
          </cell>
        </row>
        <row r="246">
          <cell r="B246" t="str">
            <v>Toner CF410A</v>
          </cell>
          <cell r="C246" t="str">
            <v>Unidad</v>
          </cell>
          <cell r="D246" t="str">
            <v>392/2.3.9.2.01 Utiles</v>
          </cell>
          <cell r="E246">
            <v>1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1</v>
          </cell>
          <cell r="N246">
            <v>4248</v>
          </cell>
        </row>
        <row r="247">
          <cell r="B247" t="str">
            <v>Toner CF411A</v>
          </cell>
          <cell r="C247" t="str">
            <v>Unidad</v>
          </cell>
          <cell r="D247" t="str">
            <v>392/2.3.9.2.01 Utiles</v>
          </cell>
          <cell r="E247">
            <v>2</v>
          </cell>
          <cell r="F247">
            <v>0</v>
          </cell>
          <cell r="G247">
            <v>3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1</v>
          </cell>
          <cell r="M247">
            <v>1</v>
          </cell>
          <cell r="N247">
            <v>4956</v>
          </cell>
        </row>
        <row r="248">
          <cell r="B248" t="str">
            <v>Toner CF412A</v>
          </cell>
          <cell r="C248" t="str">
            <v>Unidad</v>
          </cell>
          <cell r="D248" t="str">
            <v>392/2.3.9.2.01 Utiles</v>
          </cell>
          <cell r="E248">
            <v>2</v>
          </cell>
          <cell r="F248">
            <v>0</v>
          </cell>
          <cell r="G248">
            <v>3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1</v>
          </cell>
          <cell r="M248">
            <v>0</v>
          </cell>
          <cell r="N248">
            <v>5192</v>
          </cell>
        </row>
        <row r="249">
          <cell r="B249" t="str">
            <v>Toner CF413A</v>
          </cell>
          <cell r="C249" t="str">
            <v>Unidad</v>
          </cell>
          <cell r="D249" t="str">
            <v>392/2.3.9.2.01 Utiles</v>
          </cell>
          <cell r="E249">
            <v>1</v>
          </cell>
          <cell r="F249">
            <v>0</v>
          </cell>
          <cell r="G249">
            <v>1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4956</v>
          </cell>
        </row>
        <row r="250">
          <cell r="B250" t="str">
            <v>Toner Phaser 3610 Standard capacity</v>
          </cell>
          <cell r="C250" t="str">
            <v>Unidad</v>
          </cell>
          <cell r="D250" t="str">
            <v>392/2.3.9.2.01 Utiles</v>
          </cell>
          <cell r="E250">
            <v>3</v>
          </cell>
          <cell r="F250">
            <v>0</v>
          </cell>
          <cell r="G250">
            <v>1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1</v>
          </cell>
          <cell r="N250">
            <v>7670</v>
          </cell>
        </row>
        <row r="251">
          <cell r="B251" t="str">
            <v>Toner Phaser 3610 high capacity</v>
          </cell>
          <cell r="C251" t="str">
            <v>Unidad</v>
          </cell>
          <cell r="D251" t="str">
            <v>392/2.3.9.2.01 Utiles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11505</v>
          </cell>
        </row>
        <row r="252">
          <cell r="B252" t="str">
            <v>Toner Phaser 3655 high capacity</v>
          </cell>
          <cell r="C252" t="str">
            <v>Unidad</v>
          </cell>
          <cell r="D252" t="str">
            <v>392/2.3.9.2.01 Utiles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4484</v>
          </cell>
        </row>
        <row r="253">
          <cell r="B253" t="str">
            <v>Toner Q-2612A</v>
          </cell>
          <cell r="C253" t="str">
            <v>Unidad</v>
          </cell>
          <cell r="D253" t="str">
            <v>392/2.3.9.2.01 Utiles</v>
          </cell>
          <cell r="E253">
            <v>23</v>
          </cell>
          <cell r="F253">
            <v>0</v>
          </cell>
          <cell r="G253">
            <v>23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2575</v>
          </cell>
        </row>
        <row r="254">
          <cell r="B254" t="str">
            <v>Toner Q-3960A</v>
          </cell>
          <cell r="C254" t="str">
            <v>Unidad</v>
          </cell>
          <cell r="D254" t="str">
            <v>392/2.3.9.2.01 Utiles</v>
          </cell>
          <cell r="E254">
            <v>6</v>
          </cell>
          <cell r="F254">
            <v>0</v>
          </cell>
          <cell r="G254">
            <v>6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2575</v>
          </cell>
        </row>
        <row r="255">
          <cell r="B255" t="str">
            <v>Toner Q-3961A</v>
          </cell>
          <cell r="C255" t="str">
            <v>Unidad</v>
          </cell>
          <cell r="D255" t="str">
            <v>392/2.3.9.2.01 Utiles</v>
          </cell>
          <cell r="E255">
            <v>3</v>
          </cell>
          <cell r="F255">
            <v>0</v>
          </cell>
          <cell r="G255">
            <v>3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2325</v>
          </cell>
        </row>
        <row r="256">
          <cell r="B256" t="str">
            <v>Toner Q-3962A</v>
          </cell>
          <cell r="C256" t="str">
            <v>Unidad</v>
          </cell>
          <cell r="D256" t="str">
            <v>392/2.3.9.2.01 Utiles</v>
          </cell>
          <cell r="E256">
            <v>5</v>
          </cell>
          <cell r="F256">
            <v>0</v>
          </cell>
          <cell r="G256">
            <v>5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2325</v>
          </cell>
        </row>
        <row r="257">
          <cell r="B257" t="str">
            <v>Toner Q-3963A</v>
          </cell>
          <cell r="C257" t="str">
            <v>Unidad</v>
          </cell>
          <cell r="D257" t="str">
            <v>392/2.3.9.2.01 Utiles</v>
          </cell>
          <cell r="E257">
            <v>4</v>
          </cell>
          <cell r="F257">
            <v>0</v>
          </cell>
          <cell r="G257">
            <v>4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2325</v>
          </cell>
        </row>
        <row r="258">
          <cell r="B258" t="str">
            <v>Toner Q-3964A</v>
          </cell>
          <cell r="C258" t="str">
            <v>Unidad</v>
          </cell>
          <cell r="D258" t="str">
            <v>392/2.3.9.2.01 Utiles</v>
          </cell>
          <cell r="E258">
            <v>2</v>
          </cell>
          <cell r="F258">
            <v>0</v>
          </cell>
          <cell r="G258">
            <v>2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2325</v>
          </cell>
        </row>
        <row r="259">
          <cell r="B259" t="str">
            <v>Toner Q-3971A</v>
          </cell>
          <cell r="C259" t="str">
            <v>Unidad</v>
          </cell>
          <cell r="D259" t="str">
            <v>392/2.3.9.2.01 Utiles</v>
          </cell>
          <cell r="E259">
            <v>1</v>
          </cell>
          <cell r="F259">
            <v>0</v>
          </cell>
          <cell r="G259">
            <v>1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4994.47</v>
          </cell>
        </row>
        <row r="260">
          <cell r="B260" t="str">
            <v>Toner Q-3973A</v>
          </cell>
          <cell r="C260" t="str">
            <v>Unidad</v>
          </cell>
          <cell r="D260" t="str">
            <v>392/2.3.9.2.01 Utiles</v>
          </cell>
          <cell r="E260">
            <v>1</v>
          </cell>
          <cell r="F260">
            <v>0</v>
          </cell>
          <cell r="G260">
            <v>1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2325</v>
          </cell>
        </row>
        <row r="261">
          <cell r="B261" t="str">
            <v>Toner Q-5942A</v>
          </cell>
          <cell r="C261" t="str">
            <v>Unidad</v>
          </cell>
          <cell r="D261" t="str">
            <v>392/2.3.9.2.01 Utiles</v>
          </cell>
          <cell r="E261">
            <v>4</v>
          </cell>
          <cell r="F261">
            <v>0</v>
          </cell>
          <cell r="G261">
            <v>4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2325</v>
          </cell>
        </row>
        <row r="262">
          <cell r="B262" t="str">
            <v>Toner Q-5945A</v>
          </cell>
          <cell r="C262" t="str">
            <v>Unidad</v>
          </cell>
          <cell r="D262" t="str">
            <v>392/2.3.9.2.01 Utiles</v>
          </cell>
          <cell r="E262">
            <v>16</v>
          </cell>
          <cell r="F262">
            <v>0</v>
          </cell>
          <cell r="G262">
            <v>16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10177.5</v>
          </cell>
        </row>
        <row r="263">
          <cell r="B263" t="str">
            <v>Toner Q-5949A</v>
          </cell>
          <cell r="C263" t="str">
            <v>Unidad</v>
          </cell>
          <cell r="D263" t="str">
            <v>392/2.3.9.2.01 Utiles</v>
          </cell>
          <cell r="E263">
            <v>22</v>
          </cell>
          <cell r="F263">
            <v>0</v>
          </cell>
          <cell r="G263">
            <v>22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7264.66</v>
          </cell>
        </row>
        <row r="264">
          <cell r="B264" t="str">
            <v>Toner Q-6000A</v>
          </cell>
          <cell r="C264" t="str">
            <v>Unidad</v>
          </cell>
          <cell r="D264" t="str">
            <v>392/2.3.9.2.01 Utiles</v>
          </cell>
          <cell r="E264">
            <v>1</v>
          </cell>
          <cell r="F264">
            <v>0</v>
          </cell>
          <cell r="G264">
            <v>1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2836.21</v>
          </cell>
        </row>
        <row r="265">
          <cell r="B265" t="str">
            <v>Toner Q-6001A</v>
          </cell>
          <cell r="C265" t="str">
            <v>Unidad</v>
          </cell>
          <cell r="D265" t="str">
            <v>392/2.3.9.2.01 Utiles</v>
          </cell>
          <cell r="E265">
            <v>2</v>
          </cell>
          <cell r="F265">
            <v>0</v>
          </cell>
          <cell r="G265">
            <v>2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2700</v>
          </cell>
        </row>
        <row r="266">
          <cell r="B266" t="str">
            <v>Toner Q-7553A</v>
          </cell>
          <cell r="C266" t="str">
            <v>Unidad</v>
          </cell>
          <cell r="D266" t="str">
            <v>392/2.3.9.2.01 Utiles</v>
          </cell>
          <cell r="E266">
            <v>9</v>
          </cell>
          <cell r="F266">
            <v>0</v>
          </cell>
          <cell r="G266">
            <v>9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2700</v>
          </cell>
        </row>
        <row r="267">
          <cell r="B267" t="str">
            <v>Toner Ricot 4</v>
          </cell>
          <cell r="C267" t="str">
            <v>Unidad</v>
          </cell>
          <cell r="D267" t="str">
            <v>392/2.3.9.2.01 Utiles</v>
          </cell>
          <cell r="E267">
            <v>52</v>
          </cell>
          <cell r="F267">
            <v>0</v>
          </cell>
          <cell r="G267">
            <v>52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2534.17</v>
          </cell>
        </row>
        <row r="268">
          <cell r="B268" t="str">
            <v>Toner Xerox 006R01238</v>
          </cell>
          <cell r="C268" t="str">
            <v>Unidad</v>
          </cell>
          <cell r="D268" t="str">
            <v>392/2.3.9.2.01 Utiles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3675</v>
          </cell>
        </row>
        <row r="269">
          <cell r="B269" t="str">
            <v>Toner Xerox 6204</v>
          </cell>
          <cell r="C269" t="str">
            <v>Unidad</v>
          </cell>
          <cell r="D269" t="str">
            <v>392/2.3.9.2.01 Utiles</v>
          </cell>
          <cell r="E269">
            <v>4</v>
          </cell>
          <cell r="F269">
            <v>0</v>
          </cell>
          <cell r="G269">
            <v>4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7080</v>
          </cell>
        </row>
        <row r="270">
          <cell r="B270" t="str">
            <v>Vasos cónicos 4.5 oz (Paq. 200/1)</v>
          </cell>
          <cell r="C270" t="str">
            <v>Unidad</v>
          </cell>
          <cell r="D270" t="str">
            <v>395/2.3.9.5.01 cocina</v>
          </cell>
          <cell r="E270">
            <v>205</v>
          </cell>
          <cell r="F270">
            <v>0</v>
          </cell>
          <cell r="G270">
            <v>189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7</v>
          </cell>
          <cell r="N270">
            <v>103.07299999999999</v>
          </cell>
        </row>
        <row r="271">
          <cell r="B271" t="str">
            <v>Vasos de cartón 4 oz (paq. 50/1)</v>
          </cell>
          <cell r="C271" t="str">
            <v>Unidad</v>
          </cell>
          <cell r="D271" t="str">
            <v>395/2.3.9.5.01 cocina</v>
          </cell>
          <cell r="E271">
            <v>260</v>
          </cell>
          <cell r="F271">
            <v>0</v>
          </cell>
          <cell r="G271">
            <v>169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6</v>
          </cell>
          <cell r="N271">
            <v>93.706159999999997</v>
          </cell>
        </row>
        <row r="272">
          <cell r="B272" t="str">
            <v>Vaso de cartón 7 oz (paq. 50/1</v>
          </cell>
          <cell r="C272" t="str">
            <v>Unidad</v>
          </cell>
          <cell r="D272" t="str">
            <v>395/2.3.9.5.01 cocina</v>
          </cell>
          <cell r="E272">
            <v>164</v>
          </cell>
          <cell r="F272">
            <v>0</v>
          </cell>
          <cell r="G272">
            <v>79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5</v>
          </cell>
          <cell r="N272">
            <v>96.482110000000006</v>
          </cell>
        </row>
        <row r="273">
          <cell r="B273" t="str">
            <v>Vasos Foam 4 oz (Paq. 25/1)</v>
          </cell>
          <cell r="C273" t="str">
            <v>Unidad</v>
          </cell>
          <cell r="D273" t="str">
            <v>395/2.3.9.5.01 cocina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60.917499999999997</v>
          </cell>
        </row>
        <row r="274">
          <cell r="B274" t="str">
            <v>Vasos Foam 4 oz (paq. 20/1)</v>
          </cell>
          <cell r="C274" t="str">
            <v>Unidad</v>
          </cell>
          <cell r="D274" t="str">
            <v>395/2.3.9.5.01 cocina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50.74</v>
          </cell>
        </row>
        <row r="275">
          <cell r="B275" t="str">
            <v>Vasos Plásticos 5 oz (Paq. 50/1)</v>
          </cell>
          <cell r="C275" t="str">
            <v>Unidad</v>
          </cell>
          <cell r="D275" t="str">
            <v>395/2.3.9.5.01 cocina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61.03</v>
          </cell>
        </row>
        <row r="276">
          <cell r="B276" t="str">
            <v>Vasos Plásticos 7 oz (Paq. 50/1)</v>
          </cell>
          <cell r="C276" t="str">
            <v>Unidad</v>
          </cell>
          <cell r="D276" t="str">
            <v>395/2.3.9.5.01 cocina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45.949199999999998</v>
          </cell>
        </row>
        <row r="277">
          <cell r="B277" t="str">
            <v>Zafacón de 15 litros con pedal</v>
          </cell>
          <cell r="C277" t="str">
            <v>Unidad</v>
          </cell>
          <cell r="D277" t="str">
            <v>391/2.3.9.1.01 limpieza</v>
          </cell>
          <cell r="E277">
            <v>20</v>
          </cell>
          <cell r="F277">
            <v>0</v>
          </cell>
          <cell r="G277">
            <v>20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914.99559999999997</v>
          </cell>
        </row>
        <row r="278">
          <cell r="B278" t="str">
            <v>Zafacón de 55 litros con tapa</v>
          </cell>
          <cell r="C278" t="str">
            <v>Unidad</v>
          </cell>
          <cell r="D278" t="str">
            <v>391/2.3.9.1.01 limpieza</v>
          </cell>
          <cell r="E278">
            <v>9</v>
          </cell>
          <cell r="F278">
            <v>0</v>
          </cell>
          <cell r="G278">
            <v>9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8590.4</v>
          </cell>
        </row>
        <row r="279">
          <cell r="B279" t="str">
            <v>Zafacón de forma rectangular (tamaño grande c/tapa)</v>
          </cell>
          <cell r="C279" t="str">
            <v>Unidad</v>
          </cell>
          <cell r="D279" t="str">
            <v>391/2.3.9.1.01 limpieza</v>
          </cell>
          <cell r="E279">
            <v>2</v>
          </cell>
          <cell r="F279">
            <v>0</v>
          </cell>
          <cell r="G279">
            <v>2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5664</v>
          </cell>
        </row>
        <row r="280">
          <cell r="B280" t="str">
            <v xml:space="preserve">Zafacón de forma rectangular </v>
          </cell>
          <cell r="C280" t="str">
            <v>Unidad</v>
          </cell>
          <cell r="D280" t="str">
            <v>391/2.3.9.1.01 limpieza</v>
          </cell>
          <cell r="E280">
            <v>2</v>
          </cell>
          <cell r="F280">
            <v>0</v>
          </cell>
          <cell r="G280">
            <v>2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224.2</v>
          </cell>
        </row>
        <row r="281">
          <cell r="B281" t="str">
            <v>Zafacón de 8 litros con tapa</v>
          </cell>
          <cell r="C281" t="str">
            <v>Unidad</v>
          </cell>
          <cell r="D281" t="str">
            <v>391/2.3.9.1.01 limpieza</v>
          </cell>
          <cell r="E281">
            <v>37</v>
          </cell>
          <cell r="F281">
            <v>0</v>
          </cell>
          <cell r="G281">
            <v>36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1</v>
          </cell>
          <cell r="N281">
            <v>560.5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0"/>
  <sheetViews>
    <sheetView tabSelected="1" zoomScaleNormal="100" workbookViewId="0">
      <selection activeCell="E21" sqref="E21"/>
    </sheetView>
  </sheetViews>
  <sheetFormatPr defaultColWidth="35.5703125" defaultRowHeight="15" x14ac:dyDescent="0.25"/>
  <cols>
    <col min="1" max="1" width="13.7109375" style="3" customWidth="1"/>
    <col min="2" max="3" width="11.85546875" style="3" customWidth="1"/>
    <col min="4" max="4" width="13.140625" style="3" customWidth="1"/>
    <col min="5" max="5" width="56.42578125" style="3" bestFit="1" customWidth="1"/>
    <col min="6" max="6" width="11" style="3" customWidth="1"/>
    <col min="7" max="7" width="11.140625" style="3" customWidth="1"/>
    <col min="8" max="8" width="13.28515625" style="3" customWidth="1"/>
    <col min="9" max="9" width="16.140625" style="3" customWidth="1"/>
    <col min="10" max="10" width="18" style="3" customWidth="1"/>
    <col min="11" max="16384" width="35.5703125" style="3"/>
  </cols>
  <sheetData>
    <row r="1" spans="1:10" customFormat="1" ht="28.5" customHeight="1" x14ac:dyDescent="0.3">
      <c r="A1" s="17"/>
      <c r="B1" s="37" t="s">
        <v>0</v>
      </c>
      <c r="C1" s="37"/>
      <c r="D1" s="37"/>
      <c r="E1" s="37"/>
      <c r="F1" s="37"/>
      <c r="G1" s="37"/>
      <c r="H1" s="37"/>
      <c r="I1" s="37"/>
    </row>
    <row r="2" spans="1:10" customFormat="1" x14ac:dyDescent="0.25">
      <c r="A2" s="17"/>
      <c r="B2" s="38" t="s">
        <v>1</v>
      </c>
      <c r="C2" s="38"/>
      <c r="D2" s="38"/>
      <c r="E2" s="38"/>
      <c r="F2" s="38"/>
      <c r="G2" s="38"/>
      <c r="H2" s="38"/>
      <c r="I2" s="38"/>
    </row>
    <row r="3" spans="1:10" customFormat="1" ht="18" x14ac:dyDescent="0.25">
      <c r="A3" s="17"/>
      <c r="B3" s="18"/>
      <c r="C3" s="18"/>
      <c r="D3" s="18"/>
      <c r="E3" s="18"/>
      <c r="F3" s="18"/>
      <c r="G3" s="18"/>
      <c r="H3" s="18"/>
      <c r="I3" s="18"/>
    </row>
    <row r="4" spans="1:10" customFormat="1" ht="66" customHeight="1" thickBot="1" x14ac:dyDescent="0.3">
      <c r="A4" s="19" t="s">
        <v>404</v>
      </c>
      <c r="B4" s="19"/>
      <c r="C4" s="19"/>
      <c r="D4" s="19"/>
      <c r="E4" s="20"/>
      <c r="F4" s="21"/>
      <c r="G4" s="21"/>
      <c r="H4" s="21"/>
      <c r="I4" s="21"/>
    </row>
    <row r="5" spans="1:10" customFormat="1" x14ac:dyDescent="0.25">
      <c r="A5" s="39" t="s">
        <v>2</v>
      </c>
      <c r="B5" s="39" t="s">
        <v>3</v>
      </c>
      <c r="C5" s="39" t="s">
        <v>4</v>
      </c>
      <c r="D5" s="39" t="s">
        <v>5</v>
      </c>
      <c r="E5" s="42" t="s">
        <v>403</v>
      </c>
      <c r="F5" s="39" t="s">
        <v>6</v>
      </c>
      <c r="G5" s="39" t="s">
        <v>7</v>
      </c>
      <c r="H5" s="39" t="s">
        <v>8</v>
      </c>
      <c r="I5" s="39" t="s">
        <v>9</v>
      </c>
    </row>
    <row r="6" spans="1:10" customFormat="1" x14ac:dyDescent="0.25">
      <c r="A6" s="40"/>
      <c r="B6" s="40"/>
      <c r="C6" s="40"/>
      <c r="D6" s="40"/>
      <c r="E6" s="43"/>
      <c r="F6" s="40"/>
      <c r="G6" s="40"/>
      <c r="H6" s="40"/>
      <c r="I6" s="40"/>
    </row>
    <row r="7" spans="1:10" customFormat="1" ht="35.25" customHeight="1" thickBot="1" x14ac:dyDescent="0.3">
      <c r="A7" s="41"/>
      <c r="B7" s="41"/>
      <c r="C7" s="41"/>
      <c r="D7" s="41"/>
      <c r="E7" s="44"/>
      <c r="F7" s="41"/>
      <c r="G7" s="41"/>
      <c r="H7" s="41"/>
      <c r="I7" s="41"/>
    </row>
    <row r="8" spans="1:10" x14ac:dyDescent="0.25">
      <c r="A8" s="1">
        <v>43553</v>
      </c>
      <c r="B8" s="10" t="s">
        <v>10</v>
      </c>
      <c r="C8" s="2"/>
      <c r="D8" s="14" t="s">
        <v>11</v>
      </c>
      <c r="E8" s="16" t="s">
        <v>393</v>
      </c>
      <c r="F8" s="15" t="s">
        <v>12</v>
      </c>
      <c r="G8" s="11">
        <v>13</v>
      </c>
      <c r="H8" s="12">
        <v>94.4</v>
      </c>
      <c r="I8" s="13">
        <f>SUM(G8*H8)</f>
        <v>1227.2</v>
      </c>
      <c r="J8" s="6"/>
    </row>
    <row r="9" spans="1:10" x14ac:dyDescent="0.25">
      <c r="A9" s="1" t="s">
        <v>13</v>
      </c>
      <c r="B9" s="10" t="s">
        <v>10</v>
      </c>
      <c r="C9" s="2"/>
      <c r="D9" s="14" t="s">
        <v>14</v>
      </c>
      <c r="E9" s="16" t="s">
        <v>15</v>
      </c>
      <c r="F9" s="15" t="s">
        <v>16</v>
      </c>
      <c r="G9" s="11">
        <v>12</v>
      </c>
      <c r="H9" s="12">
        <f>VLOOKUP($E$9,[1]stock.!$B$3:$N$281,13,0)</f>
        <v>90.86</v>
      </c>
      <c r="I9" s="13">
        <f t="shared" ref="I9:I72" si="0">SUM(G9*H9)</f>
        <v>1090.32</v>
      </c>
      <c r="J9" s="6"/>
    </row>
    <row r="10" spans="1:10" x14ac:dyDescent="0.25">
      <c r="A10" s="1">
        <v>43788</v>
      </c>
      <c r="B10" s="10" t="s">
        <v>10</v>
      </c>
      <c r="C10" s="2"/>
      <c r="D10" s="14" t="s">
        <v>17</v>
      </c>
      <c r="E10" s="16" t="s">
        <v>18</v>
      </c>
      <c r="F10" s="15" t="s">
        <v>19</v>
      </c>
      <c r="G10" s="11">
        <v>156</v>
      </c>
      <c r="H10" s="12">
        <f>VLOOKUP($E$10,[1]stock.!$B$3:$N$281,13,0)</f>
        <v>19.3992</v>
      </c>
      <c r="I10" s="13">
        <f t="shared" si="0"/>
        <v>3026.2752</v>
      </c>
      <c r="J10" s="6"/>
    </row>
    <row r="11" spans="1:10" x14ac:dyDescent="0.25">
      <c r="A11" s="1">
        <v>42551</v>
      </c>
      <c r="B11" s="10" t="s">
        <v>10</v>
      </c>
      <c r="C11" s="2"/>
      <c r="D11" s="14" t="s">
        <v>20</v>
      </c>
      <c r="E11" s="16" t="s">
        <v>21</v>
      </c>
      <c r="F11" s="15" t="s">
        <v>19</v>
      </c>
      <c r="G11" s="11">
        <v>2963</v>
      </c>
      <c r="H11" s="12">
        <f>VLOOKUP($E$11,[1]stock.!$B$3:$N$281,13,0)</f>
        <v>20</v>
      </c>
      <c r="I11" s="13">
        <f t="shared" si="0"/>
        <v>59260</v>
      </c>
    </row>
    <row r="12" spans="1:10" x14ac:dyDescent="0.25">
      <c r="A12" s="1">
        <v>43286</v>
      </c>
      <c r="B12" s="10" t="s">
        <v>10</v>
      </c>
      <c r="C12" s="2"/>
      <c r="D12" s="14" t="s">
        <v>22</v>
      </c>
      <c r="E12" s="16" t="s">
        <v>23</v>
      </c>
      <c r="F12" s="15" t="s">
        <v>16</v>
      </c>
      <c r="G12" s="11">
        <v>10</v>
      </c>
      <c r="H12" s="12">
        <f>VLOOKUP($E$12,[1]stock.!$B$3:$N$281,13,0)</f>
        <v>211.25</v>
      </c>
      <c r="I12" s="13">
        <f t="shared" si="0"/>
        <v>2112.5</v>
      </c>
    </row>
    <row r="13" spans="1:10" x14ac:dyDescent="0.25">
      <c r="A13" s="1">
        <v>42551</v>
      </c>
      <c r="B13" s="10" t="s">
        <v>10</v>
      </c>
      <c r="C13" s="2"/>
      <c r="D13" s="14" t="s">
        <v>24</v>
      </c>
      <c r="E13" s="16" t="s">
        <v>25</v>
      </c>
      <c r="F13" s="15" t="s">
        <v>16</v>
      </c>
      <c r="G13" s="11">
        <f>VLOOKUP($E$13,[1]stock.!$B$3:$N$281,6,0)</f>
        <v>6</v>
      </c>
      <c r="H13" s="12">
        <f>VLOOKUP($E$13,[1]stock.!$B$3:$N$281,13,0)</f>
        <v>25.42</v>
      </c>
      <c r="I13" s="13">
        <f t="shared" si="0"/>
        <v>152.52000000000001</v>
      </c>
    </row>
    <row r="14" spans="1:10" x14ac:dyDescent="0.25">
      <c r="A14" s="1">
        <v>44174</v>
      </c>
      <c r="B14" s="10" t="s">
        <v>10</v>
      </c>
      <c r="C14" s="2"/>
      <c r="D14" s="14" t="s">
        <v>26</v>
      </c>
      <c r="E14" s="16" t="s">
        <v>27</v>
      </c>
      <c r="F14" s="15" t="s">
        <v>16</v>
      </c>
      <c r="G14" s="11">
        <v>37</v>
      </c>
      <c r="H14" s="12">
        <f>VLOOKUP($E$14,[1]stock.!$B$3:$N$281,13,0)</f>
        <v>208.95077777777701</v>
      </c>
      <c r="I14" s="13">
        <f t="shared" si="0"/>
        <v>7731.178777777749</v>
      </c>
      <c r="J14" s="6"/>
    </row>
    <row r="15" spans="1:10" x14ac:dyDescent="0.25">
      <c r="A15" s="1">
        <v>42551</v>
      </c>
      <c r="B15" s="10" t="s">
        <v>10</v>
      </c>
      <c r="C15" s="2"/>
      <c r="D15" s="14" t="s">
        <v>377</v>
      </c>
      <c r="E15" s="16" t="s">
        <v>394</v>
      </c>
      <c r="F15" s="15" t="s">
        <v>16</v>
      </c>
      <c r="G15" s="11">
        <v>500</v>
      </c>
      <c r="H15" s="12">
        <v>85</v>
      </c>
      <c r="I15" s="13">
        <f t="shared" si="0"/>
        <v>42500</v>
      </c>
    </row>
    <row r="16" spans="1:10" x14ac:dyDescent="0.25">
      <c r="A16" s="1" t="s">
        <v>28</v>
      </c>
      <c r="B16" s="10" t="s">
        <v>10</v>
      </c>
      <c r="C16" s="2"/>
      <c r="D16" s="14" t="s">
        <v>29</v>
      </c>
      <c r="E16" s="16" t="s">
        <v>30</v>
      </c>
      <c r="F16" s="15" t="s">
        <v>16</v>
      </c>
      <c r="G16" s="11">
        <v>171</v>
      </c>
      <c r="H16" s="12">
        <f>VLOOKUP($E$16,[1]stock.!$B$3:$N$281,13,0)</f>
        <v>261.99540000000002</v>
      </c>
      <c r="I16" s="13">
        <f t="shared" si="0"/>
        <v>44801.213400000001</v>
      </c>
    </row>
    <row r="17" spans="1:9" x14ac:dyDescent="0.25">
      <c r="A17" s="1">
        <v>43005</v>
      </c>
      <c r="B17" s="10" t="s">
        <v>10</v>
      </c>
      <c r="C17" s="2"/>
      <c r="D17" s="14" t="s">
        <v>31</v>
      </c>
      <c r="E17" s="16" t="s">
        <v>32</v>
      </c>
      <c r="F17" s="15" t="s">
        <v>16</v>
      </c>
      <c r="G17" s="11">
        <v>338</v>
      </c>
      <c r="H17" s="12">
        <f>VLOOKUP($E$17,[1]stock.!$B$3:$N$281,13,0)</f>
        <v>5.9</v>
      </c>
      <c r="I17" s="13">
        <f t="shared" si="0"/>
        <v>1994.2</v>
      </c>
    </row>
    <row r="18" spans="1:9" x14ac:dyDescent="0.25">
      <c r="A18" s="1">
        <v>44110</v>
      </c>
      <c r="B18" s="10" t="s">
        <v>10</v>
      </c>
      <c r="C18" s="2"/>
      <c r="D18" s="14" t="s">
        <v>33</v>
      </c>
      <c r="E18" s="16" t="s">
        <v>34</v>
      </c>
      <c r="F18" s="15" t="s">
        <v>16</v>
      </c>
      <c r="G18" s="11">
        <v>56</v>
      </c>
      <c r="H18" s="12">
        <f>VLOOKUP($E$18,[1]stock.!$B$3:$N$281,13,0)</f>
        <v>87.32</v>
      </c>
      <c r="I18" s="13">
        <f t="shared" si="0"/>
        <v>4889.92</v>
      </c>
    </row>
    <row r="19" spans="1:9" x14ac:dyDescent="0.25">
      <c r="A19" s="1">
        <v>43795</v>
      </c>
      <c r="B19" s="10" t="s">
        <v>10</v>
      </c>
      <c r="C19" s="2"/>
      <c r="D19" s="14" t="s">
        <v>35</v>
      </c>
      <c r="E19" s="16" t="s">
        <v>36</v>
      </c>
      <c r="F19" s="15" t="s">
        <v>16</v>
      </c>
      <c r="G19" s="11">
        <v>17</v>
      </c>
      <c r="H19" s="12">
        <f>VLOOKUP($E$19,[1]stock.!$B$3:$N$281,13,0)</f>
        <v>100.3</v>
      </c>
      <c r="I19" s="13">
        <f t="shared" si="0"/>
        <v>1705.1</v>
      </c>
    </row>
    <row r="20" spans="1:9" x14ac:dyDescent="0.25">
      <c r="A20" s="1">
        <v>44109</v>
      </c>
      <c r="B20" s="10" t="s">
        <v>10</v>
      </c>
      <c r="C20" s="2"/>
      <c r="D20" s="14" t="s">
        <v>37</v>
      </c>
      <c r="E20" s="16" t="s">
        <v>38</v>
      </c>
      <c r="F20" s="15" t="s">
        <v>16</v>
      </c>
      <c r="G20" s="11">
        <v>32</v>
      </c>
      <c r="H20" s="12">
        <f>VLOOKUP($E$20,[1]stock.!$B$3:$N$281,13,0)</f>
        <v>87.32</v>
      </c>
      <c r="I20" s="13">
        <f t="shared" si="0"/>
        <v>2794.24</v>
      </c>
    </row>
    <row r="21" spans="1:9" x14ac:dyDescent="0.25">
      <c r="A21" s="1">
        <v>44110</v>
      </c>
      <c r="B21" s="10" t="s">
        <v>10</v>
      </c>
      <c r="C21" s="2"/>
      <c r="D21" s="14" t="s">
        <v>39</v>
      </c>
      <c r="E21" s="16" t="s">
        <v>40</v>
      </c>
      <c r="F21" s="15" t="s">
        <v>16</v>
      </c>
      <c r="G21" s="11">
        <v>62</v>
      </c>
      <c r="H21" s="12">
        <f>VLOOKUP($E$21,[1]stock.!$B$3:$N$281,13,0)</f>
        <v>156.94</v>
      </c>
      <c r="I21" s="13">
        <f t="shared" si="0"/>
        <v>9730.2800000000007</v>
      </c>
    </row>
    <row r="22" spans="1:9" x14ac:dyDescent="0.25">
      <c r="A22" s="1">
        <v>43795</v>
      </c>
      <c r="B22" s="10" t="s">
        <v>10</v>
      </c>
      <c r="C22" s="2"/>
      <c r="D22" s="14" t="s">
        <v>41</v>
      </c>
      <c r="E22" s="16" t="s">
        <v>42</v>
      </c>
      <c r="F22" s="15" t="s">
        <v>16</v>
      </c>
      <c r="G22" s="11">
        <v>90</v>
      </c>
      <c r="H22" s="12">
        <f>VLOOKUP($E$22,[1]stock.!$B$3:$N$281,13,0)</f>
        <v>204.14</v>
      </c>
      <c r="I22" s="13">
        <f t="shared" si="0"/>
        <v>18372.599999999999</v>
      </c>
    </row>
    <row r="23" spans="1:9" x14ac:dyDescent="0.25">
      <c r="A23" s="1">
        <v>43516</v>
      </c>
      <c r="B23" s="10" t="s">
        <v>10</v>
      </c>
      <c r="C23" s="2"/>
      <c r="D23" s="14" t="s">
        <v>43</v>
      </c>
      <c r="E23" s="16" t="s">
        <v>44</v>
      </c>
      <c r="F23" s="15" t="s">
        <v>16</v>
      </c>
      <c r="G23" s="11">
        <v>2</v>
      </c>
      <c r="H23" s="12">
        <v>590</v>
      </c>
      <c r="I23" s="13">
        <f t="shared" si="0"/>
        <v>1180</v>
      </c>
    </row>
    <row r="24" spans="1:9" x14ac:dyDescent="0.25">
      <c r="A24" s="1">
        <v>43516</v>
      </c>
      <c r="B24" s="10" t="s">
        <v>10</v>
      </c>
      <c r="C24" s="2"/>
      <c r="D24" s="14" t="s">
        <v>45</v>
      </c>
      <c r="E24" s="16" t="s">
        <v>46</v>
      </c>
      <c r="F24" s="15" t="s">
        <v>16</v>
      </c>
      <c r="G24" s="11">
        <v>2</v>
      </c>
      <c r="H24" s="12">
        <v>590</v>
      </c>
      <c r="I24" s="13">
        <f t="shared" si="0"/>
        <v>1180</v>
      </c>
    </row>
    <row r="25" spans="1:9" x14ac:dyDescent="0.25">
      <c r="A25" s="1">
        <v>43067</v>
      </c>
      <c r="B25" s="10" t="s">
        <v>10</v>
      </c>
      <c r="C25" s="2"/>
      <c r="D25" s="14" t="s">
        <v>47</v>
      </c>
      <c r="E25" s="16" t="s">
        <v>48</v>
      </c>
      <c r="F25" s="15" t="s">
        <v>16</v>
      </c>
      <c r="G25" s="11">
        <v>308</v>
      </c>
      <c r="H25" s="12">
        <f>VLOOKUP($E$25,[1]stock.!$B$3:$N$281,13,0)</f>
        <v>11.677516000000001</v>
      </c>
      <c r="I25" s="13">
        <f t="shared" si="0"/>
        <v>3596.6749280000004</v>
      </c>
    </row>
    <row r="26" spans="1:9" x14ac:dyDescent="0.25">
      <c r="A26" s="1">
        <v>43032</v>
      </c>
      <c r="B26" s="10" t="s">
        <v>10</v>
      </c>
      <c r="C26" s="2"/>
      <c r="D26" s="14" t="s">
        <v>49</v>
      </c>
      <c r="E26" s="16" t="s">
        <v>50</v>
      </c>
      <c r="F26" s="15" t="s">
        <v>16</v>
      </c>
      <c r="G26" s="11">
        <v>274</v>
      </c>
      <c r="H26" s="12">
        <f>VLOOKUP($E$26,[1]stock.!$B$3:$N$281,13,0)</f>
        <v>9.5579999999999998</v>
      </c>
      <c r="I26" s="13">
        <f t="shared" si="0"/>
        <v>2618.8919999999998</v>
      </c>
    </row>
    <row r="27" spans="1:9" x14ac:dyDescent="0.25">
      <c r="A27" s="1">
        <v>43005</v>
      </c>
      <c r="B27" s="10" t="s">
        <v>10</v>
      </c>
      <c r="C27" s="2"/>
      <c r="D27" s="14" t="s">
        <v>51</v>
      </c>
      <c r="E27" s="16" t="s">
        <v>52</v>
      </c>
      <c r="F27" s="15" t="s">
        <v>16</v>
      </c>
      <c r="G27" s="11">
        <v>158</v>
      </c>
      <c r="H27" s="12">
        <f>VLOOKUP($E$27,[1]stock.!$B$3:$N$281,13,0)</f>
        <v>19.493600000000001</v>
      </c>
      <c r="I27" s="13">
        <f t="shared" si="0"/>
        <v>3079.9888000000001</v>
      </c>
    </row>
    <row r="28" spans="1:9" x14ac:dyDescent="0.25">
      <c r="A28" s="1" t="s">
        <v>53</v>
      </c>
      <c r="B28" s="10" t="s">
        <v>10</v>
      </c>
      <c r="C28" s="2"/>
      <c r="D28" s="14" t="s">
        <v>54</v>
      </c>
      <c r="E28" s="16" t="s">
        <v>55</v>
      </c>
      <c r="F28" s="15" t="s">
        <v>16</v>
      </c>
      <c r="G28" s="11">
        <v>109</v>
      </c>
      <c r="H28" s="12">
        <v>41.3</v>
      </c>
      <c r="I28" s="13">
        <f t="shared" si="0"/>
        <v>4501.7</v>
      </c>
    </row>
    <row r="29" spans="1:9" x14ac:dyDescent="0.25">
      <c r="A29" s="1">
        <v>44110</v>
      </c>
      <c r="B29" s="10" t="s">
        <v>10</v>
      </c>
      <c r="C29" s="2"/>
      <c r="D29" s="14" t="s">
        <v>56</v>
      </c>
      <c r="E29" s="16" t="s">
        <v>57</v>
      </c>
      <c r="F29" s="15" t="s">
        <v>16</v>
      </c>
      <c r="G29" s="11">
        <v>106</v>
      </c>
      <c r="H29" s="12">
        <v>36</v>
      </c>
      <c r="I29" s="13">
        <f t="shared" si="0"/>
        <v>3816</v>
      </c>
    </row>
    <row r="30" spans="1:9" x14ac:dyDescent="0.25">
      <c r="A30" s="1">
        <v>43460</v>
      </c>
      <c r="B30" s="10" t="s">
        <v>10</v>
      </c>
      <c r="C30" s="2"/>
      <c r="D30" s="14" t="s">
        <v>58</v>
      </c>
      <c r="E30" s="16" t="s">
        <v>59</v>
      </c>
      <c r="F30" s="15" t="s">
        <v>16</v>
      </c>
      <c r="G30" s="11">
        <f>VLOOKUP($E$30,[1]stock.!$B$3:$N$281,6,0)</f>
        <v>52</v>
      </c>
      <c r="H30" s="12">
        <f>VLOOKUP($E$30,[1]stock.!$B$3:$N$281,13,0)</f>
        <v>37.76</v>
      </c>
      <c r="I30" s="13">
        <f t="shared" si="0"/>
        <v>1963.52</v>
      </c>
    </row>
    <row r="31" spans="1:9" x14ac:dyDescent="0.25">
      <c r="A31" s="1">
        <v>43795</v>
      </c>
      <c r="B31" s="10" t="s">
        <v>10</v>
      </c>
      <c r="C31" s="2"/>
      <c r="D31" s="14" t="s">
        <v>60</v>
      </c>
      <c r="E31" s="16" t="s">
        <v>61</v>
      </c>
      <c r="F31" s="15" t="s">
        <v>19</v>
      </c>
      <c r="G31" s="11">
        <v>87</v>
      </c>
      <c r="H31" s="12">
        <f>VLOOKUP($E$31,[1]stock.!$B$3:$N$281,13,0)</f>
        <v>35.4</v>
      </c>
      <c r="I31" s="13">
        <f t="shared" si="0"/>
        <v>3079.7999999999997</v>
      </c>
    </row>
    <row r="32" spans="1:9" x14ac:dyDescent="0.25">
      <c r="A32" s="1">
        <v>43661</v>
      </c>
      <c r="B32" s="10" t="s">
        <v>10</v>
      </c>
      <c r="C32" s="2"/>
      <c r="D32" s="14" t="s">
        <v>62</v>
      </c>
      <c r="E32" s="16" t="s">
        <v>63</v>
      </c>
      <c r="F32" s="15" t="s">
        <v>19</v>
      </c>
      <c r="G32" s="11">
        <v>97</v>
      </c>
      <c r="H32" s="12">
        <f>VLOOKUP($E$32,[1]stock.!$B$3:$N$281,13,0)</f>
        <v>13.9948</v>
      </c>
      <c r="I32" s="13">
        <f t="shared" si="0"/>
        <v>1357.4956</v>
      </c>
    </row>
    <row r="33" spans="1:10" x14ac:dyDescent="0.25">
      <c r="A33" s="1">
        <v>42328</v>
      </c>
      <c r="B33" s="10" t="s">
        <v>10</v>
      </c>
      <c r="C33" s="2"/>
      <c r="D33" s="14" t="s">
        <v>64</v>
      </c>
      <c r="E33" s="16" t="s">
        <v>65</v>
      </c>
      <c r="F33" s="15" t="s">
        <v>19</v>
      </c>
      <c r="G33" s="11">
        <v>85</v>
      </c>
      <c r="H33" s="12">
        <f>VLOOKUP($E$33,[1]stock.!$B$3:$N$281,13,0)</f>
        <v>20</v>
      </c>
      <c r="I33" s="13">
        <f t="shared" si="0"/>
        <v>1700</v>
      </c>
    </row>
    <row r="34" spans="1:10" x14ac:dyDescent="0.25">
      <c r="A34" s="1">
        <v>43788</v>
      </c>
      <c r="B34" s="10" t="s">
        <v>10</v>
      </c>
      <c r="C34" s="2"/>
      <c r="D34" s="14" t="s">
        <v>66</v>
      </c>
      <c r="E34" s="16" t="s">
        <v>67</v>
      </c>
      <c r="F34" s="15" t="s">
        <v>19</v>
      </c>
      <c r="G34" s="11">
        <v>31</v>
      </c>
      <c r="H34" s="12">
        <f>VLOOKUP($E$34,[1]stock.!$B$3:$N$281,13,0)</f>
        <v>84.004199999999997</v>
      </c>
      <c r="I34" s="13">
        <f t="shared" si="0"/>
        <v>2604.1302000000001</v>
      </c>
    </row>
    <row r="35" spans="1:10" x14ac:dyDescent="0.25">
      <c r="A35" s="1">
        <v>43795</v>
      </c>
      <c r="B35" s="10" t="s">
        <v>10</v>
      </c>
      <c r="C35" s="2"/>
      <c r="D35" s="14" t="s">
        <v>68</v>
      </c>
      <c r="E35" s="16" t="s">
        <v>69</v>
      </c>
      <c r="F35" s="15" t="s">
        <v>19</v>
      </c>
      <c r="G35" s="11">
        <v>59</v>
      </c>
      <c r="H35" s="12">
        <f>VLOOKUP($E$35,[1]stock.!$B$3:$N$281,13,0)</f>
        <v>38.94</v>
      </c>
      <c r="I35" s="13">
        <f t="shared" si="0"/>
        <v>2297.46</v>
      </c>
    </row>
    <row r="36" spans="1:10" x14ac:dyDescent="0.25">
      <c r="A36" s="1">
        <v>43096</v>
      </c>
      <c r="B36" s="10" t="s">
        <v>10</v>
      </c>
      <c r="C36" s="2"/>
      <c r="D36" s="14" t="s">
        <v>70</v>
      </c>
      <c r="E36" s="16" t="s">
        <v>71</v>
      </c>
      <c r="F36" s="15" t="s">
        <v>19</v>
      </c>
      <c r="G36" s="11">
        <v>10</v>
      </c>
      <c r="H36" s="12">
        <f>VLOOKUP($E$36,[1]stock.!$B$3:$N$281,13,0)</f>
        <v>46.02</v>
      </c>
      <c r="I36" s="13">
        <f t="shared" si="0"/>
        <v>460.20000000000005</v>
      </c>
    </row>
    <row r="37" spans="1:10" x14ac:dyDescent="0.25">
      <c r="A37" s="1">
        <v>43795</v>
      </c>
      <c r="B37" s="10" t="s">
        <v>10</v>
      </c>
      <c r="C37" s="2"/>
      <c r="D37" s="14" t="s">
        <v>72</v>
      </c>
      <c r="E37" s="16" t="s">
        <v>73</v>
      </c>
      <c r="F37" s="15" t="s">
        <v>19</v>
      </c>
      <c r="G37" s="11">
        <v>132</v>
      </c>
      <c r="H37" s="12">
        <f>VLOOKUP($E$37,[1]stock.!$B$3:$N$281,13,0)</f>
        <v>25.96</v>
      </c>
      <c r="I37" s="13">
        <f t="shared" si="0"/>
        <v>3426.7200000000003</v>
      </c>
    </row>
    <row r="38" spans="1:10" x14ac:dyDescent="0.25">
      <c r="A38" s="1">
        <v>43795</v>
      </c>
      <c r="B38" s="10" t="s">
        <v>10</v>
      </c>
      <c r="C38" s="2"/>
      <c r="D38" s="14" t="s">
        <v>74</v>
      </c>
      <c r="E38" s="16" t="s">
        <v>75</v>
      </c>
      <c r="F38" s="15" t="s">
        <v>19</v>
      </c>
      <c r="G38" s="11">
        <v>108</v>
      </c>
      <c r="H38" s="12">
        <f>VLOOKUP($E$38,[1]stock.!$B$3:$N$281,13,0)</f>
        <v>10.029999999999999</v>
      </c>
      <c r="I38" s="13">
        <f t="shared" si="0"/>
        <v>1083.24</v>
      </c>
    </row>
    <row r="39" spans="1:10" x14ac:dyDescent="0.25">
      <c r="A39" s="1">
        <v>43788</v>
      </c>
      <c r="B39" s="10" t="s">
        <v>10</v>
      </c>
      <c r="C39" s="2"/>
      <c r="D39" s="14" t="s">
        <v>76</v>
      </c>
      <c r="E39" s="16" t="s">
        <v>77</v>
      </c>
      <c r="F39" s="15" t="s">
        <v>16</v>
      </c>
      <c r="G39" s="11">
        <v>139</v>
      </c>
      <c r="H39" s="12">
        <f>VLOOKUP($E$39,[1]stock.!$B$3:$N$281,13,0)</f>
        <v>18.29</v>
      </c>
      <c r="I39" s="13">
        <f t="shared" si="0"/>
        <v>2542.31</v>
      </c>
    </row>
    <row r="40" spans="1:10" x14ac:dyDescent="0.25">
      <c r="A40" s="1">
        <v>44110</v>
      </c>
      <c r="B40" s="10" t="s">
        <v>10</v>
      </c>
      <c r="C40" s="2"/>
      <c r="D40" s="14" t="s">
        <v>78</v>
      </c>
      <c r="E40" s="16" t="s">
        <v>395</v>
      </c>
      <c r="F40" s="15" t="s">
        <v>16</v>
      </c>
      <c r="G40" s="11">
        <v>468</v>
      </c>
      <c r="H40" s="12">
        <v>5.98</v>
      </c>
      <c r="I40" s="13">
        <f t="shared" si="0"/>
        <v>2798.6400000000003</v>
      </c>
    </row>
    <row r="41" spans="1:10" x14ac:dyDescent="0.25">
      <c r="A41" s="1">
        <v>44172</v>
      </c>
      <c r="B41" s="10" t="s">
        <v>10</v>
      </c>
      <c r="C41" s="2"/>
      <c r="D41" s="14" t="s">
        <v>79</v>
      </c>
      <c r="E41" s="16" t="s">
        <v>80</v>
      </c>
      <c r="F41" s="15" t="s">
        <v>16</v>
      </c>
      <c r="G41" s="11">
        <f>VLOOKUP($E$41,[1]stock.!$B$3:$N$281,6,0)</f>
        <v>9</v>
      </c>
      <c r="H41" s="12">
        <f>VLOOKUP($E$41,[1]stock.!$B$3:$N$281,13,0)</f>
        <v>347.0616</v>
      </c>
      <c r="I41" s="13">
        <f t="shared" si="0"/>
        <v>3123.5544</v>
      </c>
      <c r="J41" s="6"/>
    </row>
    <row r="42" spans="1:10" x14ac:dyDescent="0.25">
      <c r="A42" s="1" t="s">
        <v>81</v>
      </c>
      <c r="B42" s="10" t="s">
        <v>10</v>
      </c>
      <c r="C42" s="2"/>
      <c r="D42" s="14" t="s">
        <v>82</v>
      </c>
      <c r="E42" s="16" t="s">
        <v>83</v>
      </c>
      <c r="F42" s="15" t="s">
        <v>12</v>
      </c>
      <c r="G42" s="11">
        <v>1</v>
      </c>
      <c r="H42" s="12">
        <f>VLOOKUP($E$42,[1]stock.!$B$3:$N$281,13,0)</f>
        <v>171.1</v>
      </c>
      <c r="I42" s="13">
        <f t="shared" si="0"/>
        <v>171.1</v>
      </c>
    </row>
    <row r="43" spans="1:10" x14ac:dyDescent="0.25">
      <c r="A43" s="1">
        <v>44320</v>
      </c>
      <c r="B43" s="10" t="s">
        <v>10</v>
      </c>
      <c r="C43" s="2"/>
      <c r="D43" s="14" t="s">
        <v>84</v>
      </c>
      <c r="E43" s="16" t="s">
        <v>85</v>
      </c>
      <c r="F43" s="15" t="s">
        <v>12</v>
      </c>
      <c r="G43" s="11">
        <v>136</v>
      </c>
      <c r="H43" s="12">
        <v>57.82</v>
      </c>
      <c r="I43" s="13">
        <f t="shared" si="0"/>
        <v>7863.52</v>
      </c>
      <c r="J43" s="6"/>
    </row>
    <row r="44" spans="1:10" x14ac:dyDescent="0.25">
      <c r="A44" s="1">
        <v>44172</v>
      </c>
      <c r="B44" s="10" t="s">
        <v>10</v>
      </c>
      <c r="C44" s="2"/>
      <c r="D44" s="14" t="s">
        <v>86</v>
      </c>
      <c r="E44" s="16" t="s">
        <v>87</v>
      </c>
      <c r="F44" s="15" t="s">
        <v>12</v>
      </c>
      <c r="G44" s="11">
        <v>106</v>
      </c>
      <c r="H44" s="12">
        <f>VLOOKUP($E$44,[1]stock.!$B$3:$N$281,13,0)</f>
        <v>84.96</v>
      </c>
      <c r="I44" s="13">
        <f t="shared" si="0"/>
        <v>9005.76</v>
      </c>
      <c r="J44" s="6"/>
    </row>
    <row r="45" spans="1:10" x14ac:dyDescent="0.25">
      <c r="A45" s="1">
        <v>43563</v>
      </c>
      <c r="B45" s="10" t="s">
        <v>10</v>
      </c>
      <c r="C45" s="2"/>
      <c r="D45" s="14" t="s">
        <v>88</v>
      </c>
      <c r="E45" s="16" t="s">
        <v>89</v>
      </c>
      <c r="F45" s="15" t="s">
        <v>90</v>
      </c>
      <c r="G45" s="11">
        <v>6.5</v>
      </c>
      <c r="H45" s="12">
        <f>VLOOKUP($E$45,[1]stock.!$B$3:$N$281,13,0)</f>
        <v>759.77840000000003</v>
      </c>
      <c r="I45" s="13">
        <f t="shared" si="0"/>
        <v>4938.5596000000005</v>
      </c>
      <c r="J45" s="6"/>
    </row>
    <row r="46" spans="1:10" x14ac:dyDescent="0.25">
      <c r="A46" s="1">
        <v>41864</v>
      </c>
      <c r="B46" s="10" t="s">
        <v>10</v>
      </c>
      <c r="C46" s="2"/>
      <c r="D46" s="14" t="s">
        <v>91</v>
      </c>
      <c r="E46" s="16" t="s">
        <v>92</v>
      </c>
      <c r="F46" s="15" t="s">
        <v>16</v>
      </c>
      <c r="G46" s="11">
        <v>143</v>
      </c>
      <c r="H46" s="12">
        <f>VLOOKUP($E$46,[1]stock.!$B$3:$N$281,13,0)</f>
        <v>85</v>
      </c>
      <c r="I46" s="13">
        <f t="shared" si="0"/>
        <v>12155</v>
      </c>
    </row>
    <row r="47" spans="1:10" x14ac:dyDescent="0.25">
      <c r="A47" s="1" t="s">
        <v>93</v>
      </c>
      <c r="B47" s="10" t="s">
        <v>10</v>
      </c>
      <c r="C47" s="2"/>
      <c r="D47" s="14" t="s">
        <v>94</v>
      </c>
      <c r="E47" s="16" t="s">
        <v>95</v>
      </c>
      <c r="F47" s="15" t="s">
        <v>16</v>
      </c>
      <c r="G47" s="11">
        <v>25</v>
      </c>
      <c r="H47" s="12">
        <v>45</v>
      </c>
      <c r="I47" s="13">
        <f t="shared" si="0"/>
        <v>1125</v>
      </c>
    </row>
    <row r="48" spans="1:10" x14ac:dyDescent="0.25">
      <c r="A48" s="1" t="s">
        <v>13</v>
      </c>
      <c r="B48" s="10" t="s">
        <v>10</v>
      </c>
      <c r="C48" s="2"/>
      <c r="D48" s="14" t="s">
        <v>96</v>
      </c>
      <c r="E48" s="16" t="s">
        <v>97</v>
      </c>
      <c r="F48" s="15" t="s">
        <v>12</v>
      </c>
      <c r="G48" s="11">
        <v>19</v>
      </c>
      <c r="H48" s="12">
        <f>VLOOKUP($E$48,[1]stock.!$B$3:$N$282,13,0)</f>
        <v>885</v>
      </c>
      <c r="I48" s="13">
        <f t="shared" si="0"/>
        <v>16815</v>
      </c>
      <c r="J48" s="7"/>
    </row>
    <row r="49" spans="1:10" x14ac:dyDescent="0.25">
      <c r="A49" s="1">
        <v>44173</v>
      </c>
      <c r="B49" s="10" t="s">
        <v>10</v>
      </c>
      <c r="C49" s="2"/>
      <c r="D49" s="14" t="s">
        <v>98</v>
      </c>
      <c r="E49" s="16" t="s">
        <v>99</v>
      </c>
      <c r="F49" s="15" t="s">
        <v>16</v>
      </c>
      <c r="G49" s="11">
        <v>12</v>
      </c>
      <c r="H49" s="12">
        <f>VLOOKUP($E$49,[1]stock.!$B$3:$N$282,13,0)</f>
        <v>1758.2</v>
      </c>
      <c r="I49" s="13">
        <f t="shared" si="0"/>
        <v>21098.400000000001</v>
      </c>
      <c r="J49" s="6"/>
    </row>
    <row r="50" spans="1:10" x14ac:dyDescent="0.25">
      <c r="A50" s="1">
        <v>43062</v>
      </c>
      <c r="B50" s="10" t="s">
        <v>10</v>
      </c>
      <c r="C50" s="2"/>
      <c r="D50" s="14" t="s">
        <v>100</v>
      </c>
      <c r="E50" s="16" t="s">
        <v>101</v>
      </c>
      <c r="F50" s="15" t="s">
        <v>16</v>
      </c>
      <c r="G50" s="11">
        <v>90</v>
      </c>
      <c r="H50" s="12">
        <f>VLOOKUP($E$50,[1]stock.!$B$3:$N$281,13,0)</f>
        <v>112.1</v>
      </c>
      <c r="I50" s="13">
        <f t="shared" si="0"/>
        <v>10089</v>
      </c>
      <c r="J50" s="7"/>
    </row>
    <row r="51" spans="1:10" x14ac:dyDescent="0.25">
      <c r="A51" s="1">
        <v>42328</v>
      </c>
      <c r="B51" s="10" t="s">
        <v>10</v>
      </c>
      <c r="C51" s="2"/>
      <c r="D51" s="14" t="s">
        <v>102</v>
      </c>
      <c r="E51" s="16" t="s">
        <v>103</v>
      </c>
      <c r="F51" s="15" t="s">
        <v>16</v>
      </c>
      <c r="G51" s="11">
        <v>13</v>
      </c>
      <c r="H51" s="12">
        <f>VLOOKUP($E$51,[1]stock.!$B$3:$N$281,13,0)</f>
        <v>76</v>
      </c>
      <c r="I51" s="13">
        <f t="shared" si="0"/>
        <v>988</v>
      </c>
    </row>
    <row r="52" spans="1:10" x14ac:dyDescent="0.25">
      <c r="A52" s="1">
        <v>43062</v>
      </c>
      <c r="B52" s="10" t="s">
        <v>10</v>
      </c>
      <c r="C52" s="2"/>
      <c r="D52" s="14" t="s">
        <v>104</v>
      </c>
      <c r="E52" s="16" t="s">
        <v>105</v>
      </c>
      <c r="F52" s="15" t="s">
        <v>16</v>
      </c>
      <c r="G52" s="11">
        <v>42</v>
      </c>
      <c r="H52" s="12">
        <f>VLOOKUP($E$52,[1]stock.!$B$3:$N$281,13,0)</f>
        <v>96.76</v>
      </c>
      <c r="I52" s="13">
        <f t="shared" si="0"/>
        <v>4063.92</v>
      </c>
      <c r="J52" s="6"/>
    </row>
    <row r="53" spans="1:10" x14ac:dyDescent="0.25">
      <c r="A53" s="1">
        <v>44110</v>
      </c>
      <c r="B53" s="10" t="s">
        <v>10</v>
      </c>
      <c r="C53" s="2"/>
      <c r="D53" s="14" t="s">
        <v>106</v>
      </c>
      <c r="E53" s="16" t="s">
        <v>107</v>
      </c>
      <c r="F53" s="15" t="s">
        <v>16</v>
      </c>
      <c r="G53" s="11">
        <v>124</v>
      </c>
      <c r="H53" s="12">
        <f>VLOOKUP($E$53,[1]stock.!$B$3:$N$281,13,0)</f>
        <v>3.1120000000000001</v>
      </c>
      <c r="I53" s="13">
        <f t="shared" si="0"/>
        <v>385.88800000000003</v>
      </c>
    </row>
    <row r="54" spans="1:10" x14ac:dyDescent="0.25">
      <c r="A54" s="1">
        <v>43005</v>
      </c>
      <c r="B54" s="10" t="s">
        <v>10</v>
      </c>
      <c r="C54" s="2"/>
      <c r="D54" s="14" t="s">
        <v>108</v>
      </c>
      <c r="E54" s="16" t="s">
        <v>109</v>
      </c>
      <c r="F54" s="15" t="s">
        <v>16</v>
      </c>
      <c r="G54" s="11">
        <v>348</v>
      </c>
      <c r="H54" s="12">
        <f>VLOOKUP($E$54,[1]stock.!$B$3:$N$281,13,0)</f>
        <v>4.3070000000000004</v>
      </c>
      <c r="I54" s="13">
        <f t="shared" si="0"/>
        <v>1498.8360000000002</v>
      </c>
    </row>
    <row r="55" spans="1:10" x14ac:dyDescent="0.25">
      <c r="A55" s="1">
        <v>44110</v>
      </c>
      <c r="B55" s="10" t="s">
        <v>10</v>
      </c>
      <c r="C55" s="2"/>
      <c r="D55" s="14" t="s">
        <v>110</v>
      </c>
      <c r="E55" s="16" t="s">
        <v>111</v>
      </c>
      <c r="F55" s="15" t="s">
        <v>16</v>
      </c>
      <c r="G55" s="11">
        <v>219</v>
      </c>
      <c r="H55" s="12">
        <f>VLOOKUP($E$55,[1]stock.!$B$3:$N$281,13,0)</f>
        <v>2.1600999999999999</v>
      </c>
      <c r="I55" s="13">
        <f t="shared" si="0"/>
        <v>473.06189999999998</v>
      </c>
    </row>
    <row r="56" spans="1:10" x14ac:dyDescent="0.25">
      <c r="A56" s="1">
        <v>42328</v>
      </c>
      <c r="B56" s="10" t="s">
        <v>10</v>
      </c>
      <c r="C56" s="2"/>
      <c r="D56" s="14" t="s">
        <v>112</v>
      </c>
      <c r="E56" s="16" t="s">
        <v>113</v>
      </c>
      <c r="F56" s="15" t="s">
        <v>16</v>
      </c>
      <c r="G56" s="11">
        <v>136</v>
      </c>
      <c r="H56" s="12">
        <f>VLOOKUP($E$56,[1]stock.!$B$3:$N$281,13,0)</f>
        <v>10</v>
      </c>
      <c r="I56" s="13">
        <f t="shared" si="0"/>
        <v>1360</v>
      </c>
    </row>
    <row r="57" spans="1:10" x14ac:dyDescent="0.25">
      <c r="A57" s="1">
        <v>42328</v>
      </c>
      <c r="B57" s="10" t="s">
        <v>10</v>
      </c>
      <c r="C57" s="2"/>
      <c r="D57" s="14" t="s">
        <v>114</v>
      </c>
      <c r="E57" s="16" t="s">
        <v>115</v>
      </c>
      <c r="F57" s="15" t="s">
        <v>16</v>
      </c>
      <c r="G57" s="11">
        <v>59</v>
      </c>
      <c r="H57" s="12">
        <f>VLOOKUP($E$57,[1]stock.!$B$3:$N$281,13,0)</f>
        <v>15</v>
      </c>
      <c r="I57" s="13">
        <f t="shared" si="0"/>
        <v>885</v>
      </c>
    </row>
    <row r="58" spans="1:10" x14ac:dyDescent="0.25">
      <c r="A58" s="1">
        <v>44110</v>
      </c>
      <c r="B58" s="10" t="s">
        <v>10</v>
      </c>
      <c r="C58" s="2"/>
      <c r="D58" s="14" t="s">
        <v>116</v>
      </c>
      <c r="E58" s="16" t="s">
        <v>117</v>
      </c>
      <c r="F58" s="15" t="s">
        <v>16</v>
      </c>
      <c r="G58" s="11">
        <v>134</v>
      </c>
      <c r="H58" s="12">
        <f>VLOOKUP($E$58,[1]stock.!$B$3:$N$281,13,0)</f>
        <v>2.6078000000000001</v>
      </c>
      <c r="I58" s="13">
        <f t="shared" si="0"/>
        <v>349.4452</v>
      </c>
    </row>
    <row r="59" spans="1:10" x14ac:dyDescent="0.25">
      <c r="A59" s="1">
        <v>43062</v>
      </c>
      <c r="B59" s="10" t="s">
        <v>10</v>
      </c>
      <c r="C59" s="2"/>
      <c r="D59" s="14" t="s">
        <v>118</v>
      </c>
      <c r="E59" s="16" t="s">
        <v>119</v>
      </c>
      <c r="F59" s="15" t="s">
        <v>16</v>
      </c>
      <c r="G59" s="11">
        <v>20</v>
      </c>
      <c r="H59" s="12">
        <f>VLOOKUP($E$59,[1]stock.!$B$3:$N$281,13,0)</f>
        <v>15.34</v>
      </c>
      <c r="I59" s="13">
        <f t="shared" si="0"/>
        <v>306.8</v>
      </c>
    </row>
    <row r="60" spans="1:10" x14ac:dyDescent="0.25">
      <c r="A60" s="1">
        <v>43665</v>
      </c>
      <c r="B60" s="10" t="s">
        <v>10</v>
      </c>
      <c r="C60" s="2"/>
      <c r="D60" s="14" t="s">
        <v>120</v>
      </c>
      <c r="E60" s="16" t="s">
        <v>121</v>
      </c>
      <c r="F60" s="15" t="s">
        <v>122</v>
      </c>
      <c r="G60" s="11">
        <f>VLOOKUP($E$60,[1]stock.!$B$3:$N$281,6,0)</f>
        <v>17</v>
      </c>
      <c r="H60" s="12">
        <f>VLOOKUP($E$60,[1]stock.!$B$3:$N$281,13,0)</f>
        <v>290.13839999999999</v>
      </c>
      <c r="I60" s="13">
        <f t="shared" si="0"/>
        <v>4932.3527999999997</v>
      </c>
    </row>
    <row r="61" spans="1:10" x14ac:dyDescent="0.25">
      <c r="A61" s="1">
        <v>42328</v>
      </c>
      <c r="B61" s="10" t="s">
        <v>10</v>
      </c>
      <c r="C61" s="2"/>
      <c r="D61" s="14" t="s">
        <v>123</v>
      </c>
      <c r="E61" s="16" t="s">
        <v>124</v>
      </c>
      <c r="F61" s="15" t="s">
        <v>122</v>
      </c>
      <c r="G61" s="11">
        <f>VLOOKUP($E$61,[1]stock.!$B$3:$N$281,6,0)</f>
        <v>8</v>
      </c>
      <c r="H61" s="12">
        <f>VLOOKUP($E$61,[1]stock.!$B$3:$N$281,13,0)</f>
        <v>169</v>
      </c>
      <c r="I61" s="13">
        <f t="shared" si="0"/>
        <v>1352</v>
      </c>
    </row>
    <row r="62" spans="1:10" x14ac:dyDescent="0.25">
      <c r="A62" s="1">
        <v>42328</v>
      </c>
      <c r="B62" s="10" t="s">
        <v>10</v>
      </c>
      <c r="C62" s="2"/>
      <c r="D62" s="14" t="s">
        <v>125</v>
      </c>
      <c r="E62" s="16" t="s">
        <v>126</v>
      </c>
      <c r="F62" s="15" t="s">
        <v>122</v>
      </c>
      <c r="G62" s="11">
        <v>4</v>
      </c>
      <c r="H62" s="12">
        <f>VLOOKUP($E$62,[1]stock.!$B$3:$N$281,13,0)</f>
        <v>169</v>
      </c>
      <c r="I62" s="13">
        <f t="shared" si="0"/>
        <v>676</v>
      </c>
    </row>
    <row r="63" spans="1:10" x14ac:dyDescent="0.25">
      <c r="A63" s="1">
        <v>44474</v>
      </c>
      <c r="B63" s="10" t="s">
        <v>10</v>
      </c>
      <c r="C63" s="2"/>
      <c r="D63" s="14" t="s">
        <v>376</v>
      </c>
      <c r="E63" s="16" t="s">
        <v>127</v>
      </c>
      <c r="F63" s="15" t="s">
        <v>16</v>
      </c>
      <c r="G63" s="11">
        <v>236</v>
      </c>
      <c r="H63" s="12">
        <v>69.62</v>
      </c>
      <c r="I63" s="13">
        <f t="shared" si="0"/>
        <v>16430.32</v>
      </c>
    </row>
    <row r="64" spans="1:10" x14ac:dyDescent="0.25">
      <c r="A64" s="1">
        <v>44109</v>
      </c>
      <c r="B64" s="10" t="s">
        <v>10</v>
      </c>
      <c r="C64" s="2"/>
      <c r="D64" s="14" t="s">
        <v>128</v>
      </c>
      <c r="E64" s="16" t="s">
        <v>129</v>
      </c>
      <c r="F64" s="15" t="s">
        <v>19</v>
      </c>
      <c r="G64" s="11">
        <v>2</v>
      </c>
      <c r="H64" s="12">
        <f>VLOOKUP($E$64,[1]stock.!$B$3:$N$281,13,0)</f>
        <v>230.1</v>
      </c>
      <c r="I64" s="13">
        <f t="shared" si="0"/>
        <v>460.2</v>
      </c>
    </row>
    <row r="65" spans="1:10" x14ac:dyDescent="0.25">
      <c r="A65" s="1">
        <v>43482</v>
      </c>
      <c r="B65" s="10" t="s">
        <v>10</v>
      </c>
      <c r="C65" s="2"/>
      <c r="D65" s="14" t="s">
        <v>130</v>
      </c>
      <c r="E65" s="16" t="s">
        <v>131</v>
      </c>
      <c r="F65" s="15" t="s">
        <v>19</v>
      </c>
      <c r="G65" s="11">
        <v>20</v>
      </c>
      <c r="H65" s="12">
        <f>VLOOKUP($E$65,[1]stock.!$B$3:$N$281,13,0)</f>
        <v>195</v>
      </c>
      <c r="I65" s="13">
        <f t="shared" si="0"/>
        <v>3900</v>
      </c>
    </row>
    <row r="66" spans="1:10" x14ac:dyDescent="0.25">
      <c r="A66" s="1">
        <v>44109</v>
      </c>
      <c r="B66" s="10" t="s">
        <v>10</v>
      </c>
      <c r="C66" s="2"/>
      <c r="D66" s="14" t="s">
        <v>132</v>
      </c>
      <c r="E66" s="16" t="s">
        <v>133</v>
      </c>
      <c r="F66" s="15" t="s">
        <v>19</v>
      </c>
      <c r="G66" s="11">
        <v>8</v>
      </c>
      <c r="H66" s="12">
        <f>VLOOKUP($E$66,[1]stock.!$B$3:$N$281,13,0)</f>
        <v>253.7</v>
      </c>
      <c r="I66" s="13">
        <f t="shared" si="0"/>
        <v>2029.6</v>
      </c>
    </row>
    <row r="67" spans="1:10" x14ac:dyDescent="0.25">
      <c r="A67" s="1">
        <v>44244</v>
      </c>
      <c r="B67" s="10" t="s">
        <v>10</v>
      </c>
      <c r="C67" s="2"/>
      <c r="D67" s="14" t="s">
        <v>134</v>
      </c>
      <c r="E67" s="16" t="s">
        <v>135</v>
      </c>
      <c r="F67" s="15" t="s">
        <v>16</v>
      </c>
      <c r="G67" s="11">
        <f>VLOOKUP($E$67,[1]stock.!$B$3:$N$281,6,0)</f>
        <v>370</v>
      </c>
      <c r="H67" s="12">
        <f>VLOOKUP($E$67,[1]stock.!$B$3:$N$281,13,0)</f>
        <v>156.75985333333301</v>
      </c>
      <c r="I67" s="13">
        <f t="shared" si="0"/>
        <v>58001.145733333215</v>
      </c>
    </row>
    <row r="68" spans="1:10" x14ac:dyDescent="0.25">
      <c r="A68" s="1">
        <v>43476</v>
      </c>
      <c r="B68" s="10" t="s">
        <v>10</v>
      </c>
      <c r="C68" s="2"/>
      <c r="D68" s="14" t="s">
        <v>136</v>
      </c>
      <c r="E68" s="16" t="s">
        <v>137</v>
      </c>
      <c r="F68" s="15" t="s">
        <v>16</v>
      </c>
      <c r="G68" s="11">
        <v>11</v>
      </c>
      <c r="H68" s="12">
        <f>VLOOKUP($E$68,[1]stock.!$B$3:$N$281,13,0)</f>
        <v>1.9470000000000001</v>
      </c>
      <c r="I68" s="13">
        <f t="shared" si="0"/>
        <v>21.417000000000002</v>
      </c>
    </row>
    <row r="69" spans="1:10" x14ac:dyDescent="0.25">
      <c r="A69" s="1">
        <v>44176</v>
      </c>
      <c r="B69" s="10" t="s">
        <v>10</v>
      </c>
      <c r="C69" s="2"/>
      <c r="D69" s="14" t="s">
        <v>138</v>
      </c>
      <c r="E69" s="16" t="s">
        <v>139</v>
      </c>
      <c r="F69" s="15" t="s">
        <v>16</v>
      </c>
      <c r="G69" s="11">
        <v>16</v>
      </c>
      <c r="H69" s="12">
        <f>VLOOKUP($E$69,[1]stock.!$B$3:$N$280,13,0)</f>
        <v>2.2862499999999999</v>
      </c>
      <c r="I69" s="13">
        <f t="shared" si="0"/>
        <v>36.58</v>
      </c>
    </row>
    <row r="70" spans="1:10" x14ac:dyDescent="0.25">
      <c r="A70" s="1">
        <v>44244</v>
      </c>
      <c r="B70" s="10" t="s">
        <v>10</v>
      </c>
      <c r="C70" s="2"/>
      <c r="D70" s="14" t="s">
        <v>140</v>
      </c>
      <c r="E70" s="16" t="s">
        <v>141</v>
      </c>
      <c r="F70" s="15" t="s">
        <v>16</v>
      </c>
      <c r="G70" s="11">
        <v>1908</v>
      </c>
      <c r="H70" s="12">
        <f>VLOOKUP($E$70,[1]stock.!$B$3:$N$280,13,0)</f>
        <v>5.2981999999999996</v>
      </c>
      <c r="I70" s="13">
        <f t="shared" si="0"/>
        <v>10108.9656</v>
      </c>
      <c r="J70" s="7"/>
    </row>
    <row r="71" spans="1:10" x14ac:dyDescent="0.25">
      <c r="A71" s="1">
        <v>43661</v>
      </c>
      <c r="B71" s="10" t="s">
        <v>10</v>
      </c>
      <c r="C71" s="2"/>
      <c r="D71" s="14" t="s">
        <v>142</v>
      </c>
      <c r="E71" s="16" t="s">
        <v>143</v>
      </c>
      <c r="F71" s="15" t="s">
        <v>19</v>
      </c>
      <c r="G71" s="11">
        <v>13</v>
      </c>
      <c r="H71" s="12">
        <f>VLOOKUP($E$71,[1]stock.!$B$3:$N$280,13,0)</f>
        <v>44.899000000000001</v>
      </c>
      <c r="I71" s="13">
        <f t="shared" si="0"/>
        <v>583.68700000000001</v>
      </c>
    </row>
    <row r="72" spans="1:10" x14ac:dyDescent="0.25">
      <c r="A72" s="1">
        <v>43991</v>
      </c>
      <c r="B72" s="10" t="s">
        <v>10</v>
      </c>
      <c r="C72" s="2"/>
      <c r="D72" s="14" t="s">
        <v>144</v>
      </c>
      <c r="E72" s="16" t="s">
        <v>145</v>
      </c>
      <c r="F72" s="15" t="s">
        <v>12</v>
      </c>
      <c r="G72" s="11">
        <v>25</v>
      </c>
      <c r="H72" s="12">
        <f>VLOOKUP($E$72,[1]stock.!$B$3:$N$280,13,0)</f>
        <v>531</v>
      </c>
      <c r="I72" s="13">
        <f t="shared" si="0"/>
        <v>13275</v>
      </c>
      <c r="J72" s="7"/>
    </row>
    <row r="73" spans="1:10" x14ac:dyDescent="0.25">
      <c r="A73" s="1">
        <v>43448</v>
      </c>
      <c r="B73" s="10" t="s">
        <v>10</v>
      </c>
      <c r="C73" s="2"/>
      <c r="D73" s="14" t="s">
        <v>146</v>
      </c>
      <c r="E73" s="16" t="s">
        <v>147</v>
      </c>
      <c r="F73" s="15" t="s">
        <v>16</v>
      </c>
      <c r="G73" s="11">
        <v>1964</v>
      </c>
      <c r="H73" s="12">
        <f>VLOOKUP($E$73,[1]stock.!$B$3:$N$280,13,0)</f>
        <v>2.74566666666666</v>
      </c>
      <c r="I73" s="13">
        <f t="shared" ref="I73:I136" si="1">SUM(G73*H73)</f>
        <v>5392.4893333333202</v>
      </c>
    </row>
    <row r="74" spans="1:10" x14ac:dyDescent="0.25">
      <c r="A74" s="1">
        <v>44505</v>
      </c>
      <c r="B74" s="10" t="s">
        <v>10</v>
      </c>
      <c r="C74" s="2"/>
      <c r="D74" s="14" t="s">
        <v>148</v>
      </c>
      <c r="E74" s="16" t="s">
        <v>149</v>
      </c>
      <c r="F74" s="15" t="s">
        <v>16</v>
      </c>
      <c r="G74" s="11">
        <v>388</v>
      </c>
      <c r="H74" s="12">
        <v>94.4</v>
      </c>
      <c r="I74" s="13">
        <f t="shared" si="1"/>
        <v>36627.200000000004</v>
      </c>
    </row>
    <row r="75" spans="1:10" x14ac:dyDescent="0.25">
      <c r="A75" s="1">
        <v>41976</v>
      </c>
      <c r="B75" s="10" t="s">
        <v>10</v>
      </c>
      <c r="C75" s="2"/>
      <c r="D75" s="14" t="s">
        <v>150</v>
      </c>
      <c r="E75" s="16" t="s">
        <v>151</v>
      </c>
      <c r="F75" s="15" t="s">
        <v>19</v>
      </c>
      <c r="G75" s="11">
        <v>26</v>
      </c>
      <c r="H75" s="12">
        <f>VLOOKUP($E$75,[1]stock.!$B$3:$N$280,13,0)</f>
        <v>26</v>
      </c>
      <c r="I75" s="13">
        <f t="shared" si="1"/>
        <v>676</v>
      </c>
    </row>
    <row r="76" spans="1:10" x14ac:dyDescent="0.25">
      <c r="A76" s="1">
        <v>43795</v>
      </c>
      <c r="B76" s="10" t="s">
        <v>10</v>
      </c>
      <c r="C76" s="2"/>
      <c r="D76" s="14" t="s">
        <v>152</v>
      </c>
      <c r="E76" s="16" t="s">
        <v>153</v>
      </c>
      <c r="F76" s="15" t="s">
        <v>19</v>
      </c>
      <c r="G76" s="11">
        <f>VLOOKUP($E$76,[1]stock.!$B$3:$N$281,6,0)</f>
        <v>71</v>
      </c>
      <c r="H76" s="12">
        <f>VLOOKUP($E$76,[1]stock.!$B$3:$N$281,13,0)</f>
        <v>27.14</v>
      </c>
      <c r="I76" s="13">
        <f t="shared" si="1"/>
        <v>1926.94</v>
      </c>
    </row>
    <row r="77" spans="1:10" x14ac:dyDescent="0.25">
      <c r="A77" s="1">
        <v>42328</v>
      </c>
      <c r="B77" s="10" t="s">
        <v>10</v>
      </c>
      <c r="C77" s="2"/>
      <c r="D77" s="14" t="s">
        <v>154</v>
      </c>
      <c r="E77" s="16" t="s">
        <v>155</v>
      </c>
      <c r="F77" s="15" t="s">
        <v>16</v>
      </c>
      <c r="G77" s="11">
        <f>VLOOKUP($E$77,[1]stock.!$B$3:$N$281,6,0)</f>
        <v>2</v>
      </c>
      <c r="H77" s="12">
        <f>VLOOKUP($E$77,[1]stock.!$B$3:$N$280,13,0)</f>
        <v>325</v>
      </c>
      <c r="I77" s="13">
        <f t="shared" si="1"/>
        <v>650</v>
      </c>
    </row>
    <row r="78" spans="1:10" x14ac:dyDescent="0.25">
      <c r="A78" s="1">
        <v>44109</v>
      </c>
      <c r="B78" s="10" t="s">
        <v>10</v>
      </c>
      <c r="C78" s="2"/>
      <c r="D78" s="14" t="s">
        <v>156</v>
      </c>
      <c r="E78" s="16" t="s">
        <v>157</v>
      </c>
      <c r="F78" s="15" t="s">
        <v>16</v>
      </c>
      <c r="G78" s="11">
        <v>54</v>
      </c>
      <c r="H78" s="12">
        <f>VLOOKUP($E$78,[1]stock.!$B$3:$N$280,13,0)</f>
        <v>159.30000000000001</v>
      </c>
      <c r="I78" s="13">
        <f t="shared" si="1"/>
        <v>8602.2000000000007</v>
      </c>
    </row>
    <row r="79" spans="1:10" x14ac:dyDescent="0.25">
      <c r="A79" s="1">
        <v>43062</v>
      </c>
      <c r="B79" s="10" t="s">
        <v>10</v>
      </c>
      <c r="C79" s="2"/>
      <c r="D79" s="14" t="s">
        <v>158</v>
      </c>
      <c r="E79" s="16" t="s">
        <v>159</v>
      </c>
      <c r="F79" s="15" t="s">
        <v>16</v>
      </c>
      <c r="G79" s="11">
        <v>60</v>
      </c>
      <c r="H79" s="12">
        <f>VLOOKUP($E$79,[1]stock.!$B$3:$N$280,13,0)</f>
        <v>36.58</v>
      </c>
      <c r="I79" s="13">
        <f t="shared" si="1"/>
        <v>2194.7999999999997</v>
      </c>
      <c r="J79" s="6"/>
    </row>
    <row r="80" spans="1:10" x14ac:dyDescent="0.25">
      <c r="A80" s="1">
        <v>44320</v>
      </c>
      <c r="B80" s="10" t="s">
        <v>10</v>
      </c>
      <c r="C80" s="2"/>
      <c r="D80" s="14" t="s">
        <v>160</v>
      </c>
      <c r="E80" s="16" t="s">
        <v>161</v>
      </c>
      <c r="F80" s="15" t="s">
        <v>16</v>
      </c>
      <c r="G80" s="11">
        <v>99</v>
      </c>
      <c r="H80" s="12">
        <v>130</v>
      </c>
      <c r="I80" s="13">
        <f t="shared" si="1"/>
        <v>12870</v>
      </c>
      <c r="J80" s="7"/>
    </row>
    <row r="81" spans="1:10" x14ac:dyDescent="0.25">
      <c r="A81" s="1">
        <v>43557</v>
      </c>
      <c r="B81" s="10" t="s">
        <v>10</v>
      </c>
      <c r="C81" s="2"/>
      <c r="D81" s="14" t="s">
        <v>162</v>
      </c>
      <c r="E81" s="16" t="s">
        <v>163</v>
      </c>
      <c r="F81" s="15" t="s">
        <v>12</v>
      </c>
      <c r="G81" s="11">
        <v>61</v>
      </c>
      <c r="H81" s="12">
        <f>VLOOKUP($E$81,[1]stock.!$B$3:$N$280,13,0)</f>
        <v>114.46</v>
      </c>
      <c r="I81" s="13">
        <f t="shared" si="1"/>
        <v>6982.0599999999995</v>
      </c>
      <c r="J81" s="6"/>
    </row>
    <row r="82" spans="1:10" x14ac:dyDescent="0.25">
      <c r="A82" s="1">
        <v>43062</v>
      </c>
      <c r="B82" s="10" t="s">
        <v>10</v>
      </c>
      <c r="C82" s="2"/>
      <c r="D82" s="14" t="s">
        <v>164</v>
      </c>
      <c r="E82" s="16" t="s">
        <v>165</v>
      </c>
      <c r="F82" s="15" t="s">
        <v>166</v>
      </c>
      <c r="G82" s="11">
        <v>100</v>
      </c>
      <c r="H82" s="12">
        <f>VLOOKUP($E$82,[1]stock.!$B$3:$N$280,13,0)</f>
        <v>53.1</v>
      </c>
      <c r="I82" s="13">
        <f t="shared" si="1"/>
        <v>5310</v>
      </c>
      <c r="J82" s="7"/>
    </row>
    <row r="83" spans="1:10" x14ac:dyDescent="0.25">
      <c r="A83" s="1" t="s">
        <v>392</v>
      </c>
      <c r="B83" s="10" t="s">
        <v>10</v>
      </c>
      <c r="C83" s="2"/>
      <c r="D83" s="14" t="s">
        <v>167</v>
      </c>
      <c r="E83" s="16" t="s">
        <v>168</v>
      </c>
      <c r="F83" s="15" t="s">
        <v>16</v>
      </c>
      <c r="G83" s="11">
        <v>240</v>
      </c>
      <c r="H83" s="12">
        <v>4.63</v>
      </c>
      <c r="I83" s="13">
        <f t="shared" si="1"/>
        <v>1111.2</v>
      </c>
    </row>
    <row r="84" spans="1:10" x14ac:dyDescent="0.25">
      <c r="A84" s="1">
        <v>44110</v>
      </c>
      <c r="B84" s="10" t="s">
        <v>10</v>
      </c>
      <c r="C84" s="2"/>
      <c r="D84" s="14" t="s">
        <v>169</v>
      </c>
      <c r="E84" s="16" t="s">
        <v>170</v>
      </c>
      <c r="F84" s="15" t="s">
        <v>122</v>
      </c>
      <c r="G84" s="11">
        <v>42</v>
      </c>
      <c r="H84" s="12">
        <f>VLOOKUP($E$84,[1]stock.!$B$3:$N$280,13,0)</f>
        <v>54.647500000000001</v>
      </c>
      <c r="I84" s="13">
        <f t="shared" si="1"/>
        <v>2295.1950000000002</v>
      </c>
    </row>
    <row r="85" spans="1:10" x14ac:dyDescent="0.25">
      <c r="A85" s="1">
        <v>43795</v>
      </c>
      <c r="B85" s="10" t="s">
        <v>10</v>
      </c>
      <c r="C85" s="2"/>
      <c r="D85" s="14" t="s">
        <v>171</v>
      </c>
      <c r="E85" s="16" t="s">
        <v>172</v>
      </c>
      <c r="F85" s="15" t="s">
        <v>122</v>
      </c>
      <c r="G85" s="11">
        <v>61</v>
      </c>
      <c r="H85" s="12">
        <f>VLOOKUP($E$85,[1]stock.!$B$3:$N$280,13,0)</f>
        <v>49</v>
      </c>
      <c r="I85" s="13">
        <f t="shared" si="1"/>
        <v>2989</v>
      </c>
    </row>
    <row r="86" spans="1:10" x14ac:dyDescent="0.25">
      <c r="A86" s="1">
        <v>43795</v>
      </c>
      <c r="B86" s="10" t="s">
        <v>10</v>
      </c>
      <c r="C86" s="2"/>
      <c r="D86" s="14" t="s">
        <v>173</v>
      </c>
      <c r="E86" s="16" t="s">
        <v>174</v>
      </c>
      <c r="F86" s="15" t="s">
        <v>122</v>
      </c>
      <c r="G86" s="11">
        <v>89</v>
      </c>
      <c r="H86" s="12">
        <f>VLOOKUP($E$86,[1]stock.!$B$3:$N$281,13,0)</f>
        <v>80</v>
      </c>
      <c r="I86" s="13">
        <f t="shared" si="1"/>
        <v>7120</v>
      </c>
    </row>
    <row r="87" spans="1:10" x14ac:dyDescent="0.25">
      <c r="A87" s="1" t="s">
        <v>53</v>
      </c>
      <c r="B87" s="10" t="s">
        <v>10</v>
      </c>
      <c r="C87" s="2"/>
      <c r="D87" s="14" t="s">
        <v>175</v>
      </c>
      <c r="E87" s="16" t="s">
        <v>176</v>
      </c>
      <c r="F87" s="15" t="s">
        <v>122</v>
      </c>
      <c r="G87" s="11">
        <v>152</v>
      </c>
      <c r="H87" s="12">
        <v>40</v>
      </c>
      <c r="I87" s="13">
        <f t="shared" si="1"/>
        <v>6080</v>
      </c>
    </row>
    <row r="88" spans="1:10" x14ac:dyDescent="0.25">
      <c r="A88" s="1">
        <v>44382</v>
      </c>
      <c r="B88" s="10" t="s">
        <v>10</v>
      </c>
      <c r="C88" s="2"/>
      <c r="D88" s="14" t="s">
        <v>373</v>
      </c>
      <c r="E88" s="16" t="s">
        <v>396</v>
      </c>
      <c r="F88" s="15" t="s">
        <v>16</v>
      </c>
      <c r="G88" s="11">
        <v>177</v>
      </c>
      <c r="H88" s="12">
        <v>94.4</v>
      </c>
      <c r="I88" s="13">
        <f t="shared" si="1"/>
        <v>16708.8</v>
      </c>
    </row>
    <row r="89" spans="1:10" x14ac:dyDescent="0.25">
      <c r="A89" s="1">
        <v>44320</v>
      </c>
      <c r="B89" s="10" t="s">
        <v>10</v>
      </c>
      <c r="C89" s="2"/>
      <c r="D89" s="14" t="s">
        <v>177</v>
      </c>
      <c r="E89" s="16" t="s">
        <v>178</v>
      </c>
      <c r="F89" s="15" t="s">
        <v>16</v>
      </c>
      <c r="G89" s="11">
        <v>74</v>
      </c>
      <c r="H89" s="12">
        <v>86.38</v>
      </c>
      <c r="I89" s="13">
        <f t="shared" si="1"/>
        <v>6392.12</v>
      </c>
      <c r="J89" s="6"/>
    </row>
    <row r="90" spans="1:10" x14ac:dyDescent="0.25">
      <c r="A90" s="1">
        <v>44382</v>
      </c>
      <c r="B90" s="10" t="s">
        <v>10</v>
      </c>
      <c r="C90" s="2"/>
      <c r="D90" s="14" t="s">
        <v>374</v>
      </c>
      <c r="E90" s="16" t="s">
        <v>397</v>
      </c>
      <c r="F90" s="15" t="s">
        <v>16</v>
      </c>
      <c r="G90" s="11">
        <v>127</v>
      </c>
      <c r="H90" s="12">
        <v>43.66</v>
      </c>
      <c r="I90" s="13">
        <f t="shared" si="1"/>
        <v>5544.82</v>
      </c>
    </row>
    <row r="91" spans="1:10" x14ac:dyDescent="0.25">
      <c r="A91" s="1">
        <v>44382</v>
      </c>
      <c r="B91" s="10" t="s">
        <v>10</v>
      </c>
      <c r="C91" s="2"/>
      <c r="D91" s="14" t="s">
        <v>375</v>
      </c>
      <c r="E91" s="16" t="s">
        <v>398</v>
      </c>
      <c r="F91" s="15" t="s">
        <v>16</v>
      </c>
      <c r="G91" s="11">
        <v>127</v>
      </c>
      <c r="H91" s="12">
        <v>63.72</v>
      </c>
      <c r="I91" s="13">
        <f t="shared" si="1"/>
        <v>8092.44</v>
      </c>
    </row>
    <row r="92" spans="1:10" x14ac:dyDescent="0.25">
      <c r="A92" s="1" t="s">
        <v>53</v>
      </c>
      <c r="B92" s="10" t="s">
        <v>10</v>
      </c>
      <c r="C92" s="2"/>
      <c r="D92" s="14" t="s">
        <v>179</v>
      </c>
      <c r="E92" s="16" t="s">
        <v>180</v>
      </c>
      <c r="F92" s="15" t="s">
        <v>16</v>
      </c>
      <c r="G92" s="11">
        <v>118</v>
      </c>
      <c r="H92" s="12">
        <v>16.8</v>
      </c>
      <c r="I92" s="13">
        <f t="shared" si="1"/>
        <v>1982.4</v>
      </c>
    </row>
    <row r="93" spans="1:10" x14ac:dyDescent="0.25">
      <c r="A93" s="1">
        <v>44159</v>
      </c>
      <c r="B93" s="10" t="s">
        <v>10</v>
      </c>
      <c r="C93" s="2"/>
      <c r="D93" s="14" t="s">
        <v>181</v>
      </c>
      <c r="E93" s="16" t="s">
        <v>182</v>
      </c>
      <c r="F93" s="15" t="s">
        <v>16</v>
      </c>
      <c r="G93" s="11">
        <v>85</v>
      </c>
      <c r="H93" s="12">
        <v>37.520000000000003</v>
      </c>
      <c r="I93" s="13">
        <f t="shared" si="1"/>
        <v>3189.2000000000003</v>
      </c>
    </row>
    <row r="94" spans="1:10" x14ac:dyDescent="0.25">
      <c r="A94" s="1" t="s">
        <v>183</v>
      </c>
      <c r="B94" s="10" t="s">
        <v>10</v>
      </c>
      <c r="C94" s="2"/>
      <c r="D94" s="14" t="s">
        <v>184</v>
      </c>
      <c r="E94" s="16" t="s">
        <v>185</v>
      </c>
      <c r="F94" s="15" t="s">
        <v>16</v>
      </c>
      <c r="G94" s="11">
        <v>50</v>
      </c>
      <c r="H94" s="12">
        <v>187.15</v>
      </c>
      <c r="I94" s="13">
        <f t="shared" si="1"/>
        <v>9357.5</v>
      </c>
    </row>
    <row r="95" spans="1:10" x14ac:dyDescent="0.25">
      <c r="A95" s="1">
        <v>43553</v>
      </c>
      <c r="B95" s="10" t="s">
        <v>10</v>
      </c>
      <c r="C95" s="2"/>
      <c r="D95" s="14" t="s">
        <v>186</v>
      </c>
      <c r="E95" s="16" t="s">
        <v>187</v>
      </c>
      <c r="F95" s="15" t="s">
        <v>16</v>
      </c>
      <c r="G95" s="11">
        <v>25</v>
      </c>
      <c r="H95" s="12">
        <f>VLOOKUP($E$95,[1]stock.!$B$3:$N$280,13,0)</f>
        <v>94.4</v>
      </c>
      <c r="I95" s="13">
        <f t="shared" si="1"/>
        <v>2360</v>
      </c>
      <c r="J95" s="7"/>
    </row>
    <row r="96" spans="1:10" x14ac:dyDescent="0.25">
      <c r="A96" s="1">
        <v>44172</v>
      </c>
      <c r="B96" s="10" t="s">
        <v>10</v>
      </c>
      <c r="C96" s="2"/>
      <c r="D96" s="14" t="s">
        <v>188</v>
      </c>
      <c r="E96" s="16" t="s">
        <v>189</v>
      </c>
      <c r="F96" s="15" t="s">
        <v>16</v>
      </c>
      <c r="G96" s="11">
        <v>53</v>
      </c>
      <c r="H96" s="12">
        <f>VLOOKUP($E$96,[1]stock.!$B$3:$N$280,13,0)</f>
        <v>147.5</v>
      </c>
      <c r="I96" s="13">
        <f t="shared" si="1"/>
        <v>7817.5</v>
      </c>
      <c r="J96" s="6"/>
    </row>
    <row r="97" spans="1:10" x14ac:dyDescent="0.25">
      <c r="A97" s="1">
        <v>43782</v>
      </c>
      <c r="B97" s="10" t="s">
        <v>10</v>
      </c>
      <c r="C97" s="2"/>
      <c r="D97" s="14" t="s">
        <v>190</v>
      </c>
      <c r="E97" s="16" t="s">
        <v>191</v>
      </c>
      <c r="F97" s="15" t="s">
        <v>16</v>
      </c>
      <c r="G97" s="11">
        <v>17</v>
      </c>
      <c r="H97" s="12">
        <f>VLOOKUP($E$97,[1]stock.!$B$3:$N$280,13,0)</f>
        <v>247.8</v>
      </c>
      <c r="I97" s="13">
        <f t="shared" si="1"/>
        <v>4212.6000000000004</v>
      </c>
      <c r="J97" s="6"/>
    </row>
    <row r="98" spans="1:10" x14ac:dyDescent="0.25">
      <c r="A98" s="1">
        <v>43661</v>
      </c>
      <c r="B98" s="10" t="s">
        <v>10</v>
      </c>
      <c r="C98" s="2"/>
      <c r="D98" s="14" t="s">
        <v>192</v>
      </c>
      <c r="E98" s="16" t="s">
        <v>193</v>
      </c>
      <c r="F98" s="15" t="s">
        <v>16</v>
      </c>
      <c r="G98" s="11">
        <v>132</v>
      </c>
      <c r="H98" s="12">
        <f>VLOOKUP($E$98,[1]stock.!$B$3:$N$281,13,0)</f>
        <v>9.9995166666666595</v>
      </c>
      <c r="I98" s="13">
        <f t="shared" si="1"/>
        <v>1319.936199999999</v>
      </c>
    </row>
    <row r="99" spans="1:10" x14ac:dyDescent="0.25">
      <c r="A99" s="1" t="s">
        <v>183</v>
      </c>
      <c r="B99" s="10" t="s">
        <v>10</v>
      </c>
      <c r="C99" s="2"/>
      <c r="D99" s="14" t="s">
        <v>194</v>
      </c>
      <c r="E99" s="16" t="s">
        <v>195</v>
      </c>
      <c r="F99" s="15" t="s">
        <v>16</v>
      </c>
      <c r="G99" s="11">
        <v>125</v>
      </c>
      <c r="H99" s="12">
        <v>59.25</v>
      </c>
      <c r="I99" s="13">
        <f t="shared" si="1"/>
        <v>7406.25</v>
      </c>
    </row>
    <row r="100" spans="1:10" x14ac:dyDescent="0.25">
      <c r="A100" s="1">
        <v>43788</v>
      </c>
      <c r="B100" s="10" t="s">
        <v>10</v>
      </c>
      <c r="C100" s="2"/>
      <c r="D100" s="14" t="s">
        <v>196</v>
      </c>
      <c r="E100" s="16" t="s">
        <v>197</v>
      </c>
      <c r="F100" s="15" t="s">
        <v>16</v>
      </c>
      <c r="G100" s="11">
        <v>36</v>
      </c>
      <c r="H100" s="12">
        <f>VLOOKUP($E$100,[1]stock.!$B$3:$N$281,13,0)</f>
        <v>8.26</v>
      </c>
      <c r="I100" s="13">
        <f t="shared" si="1"/>
        <v>297.36</v>
      </c>
    </row>
    <row r="101" spans="1:10" x14ac:dyDescent="0.25">
      <c r="A101" s="1">
        <v>43795</v>
      </c>
      <c r="B101" s="10" t="s">
        <v>10</v>
      </c>
      <c r="C101" s="2"/>
      <c r="D101" s="14" t="s">
        <v>198</v>
      </c>
      <c r="E101" s="16" t="s">
        <v>199</v>
      </c>
      <c r="F101" s="15" t="s">
        <v>16</v>
      </c>
      <c r="G101" s="11">
        <v>96</v>
      </c>
      <c r="H101" s="12">
        <f>VLOOKUP($E$101,[1]stock.!$B$3:$N$281,13,0)</f>
        <v>11.3083333333333</v>
      </c>
      <c r="I101" s="13">
        <f t="shared" si="1"/>
        <v>1085.5999999999967</v>
      </c>
    </row>
    <row r="102" spans="1:10" x14ac:dyDescent="0.25">
      <c r="A102" s="1">
        <v>43795</v>
      </c>
      <c r="B102" s="10" t="s">
        <v>10</v>
      </c>
      <c r="C102" s="2"/>
      <c r="D102" s="14" t="s">
        <v>200</v>
      </c>
      <c r="E102" s="16" t="s">
        <v>201</v>
      </c>
      <c r="F102" s="15" t="s">
        <v>16</v>
      </c>
      <c r="G102" s="11">
        <v>108</v>
      </c>
      <c r="H102" s="12">
        <f>VLOOKUP($E$102,[1]stock.!$B$3:$N$281,13,0)</f>
        <v>11.3083333333333</v>
      </c>
      <c r="I102" s="13">
        <f t="shared" si="1"/>
        <v>1221.2999999999963</v>
      </c>
    </row>
    <row r="103" spans="1:10" x14ac:dyDescent="0.25">
      <c r="A103" s="1">
        <v>43795</v>
      </c>
      <c r="B103" s="10" t="s">
        <v>10</v>
      </c>
      <c r="C103" s="2"/>
      <c r="D103" s="14" t="s">
        <v>202</v>
      </c>
      <c r="E103" s="16" t="s">
        <v>203</v>
      </c>
      <c r="F103" s="15" t="s">
        <v>16</v>
      </c>
      <c r="G103" s="11">
        <v>228</v>
      </c>
      <c r="H103" s="12">
        <f>VLOOKUP($E$103,[1]stock.!$B$3:$N$280,13,0)</f>
        <v>14.75</v>
      </c>
      <c r="I103" s="13">
        <f t="shared" si="1"/>
        <v>3363</v>
      </c>
    </row>
    <row r="104" spans="1:10" x14ac:dyDescent="0.25">
      <c r="A104" s="1">
        <v>43788</v>
      </c>
      <c r="B104" s="10" t="s">
        <v>10</v>
      </c>
      <c r="C104" s="2"/>
      <c r="D104" s="14" t="s">
        <v>204</v>
      </c>
      <c r="E104" s="16" t="s">
        <v>205</v>
      </c>
      <c r="F104" s="15" t="s">
        <v>16</v>
      </c>
      <c r="G104" s="11">
        <v>146</v>
      </c>
      <c r="H104" s="12">
        <f>VLOOKUP($E$104,[1]stock.!$B$3:$N$281,13,0)</f>
        <v>14.75</v>
      </c>
      <c r="I104" s="13">
        <f t="shared" si="1"/>
        <v>2153.5</v>
      </c>
    </row>
    <row r="105" spans="1:10" x14ac:dyDescent="0.25">
      <c r="A105" s="1">
        <v>43661</v>
      </c>
      <c r="B105" s="10" t="s">
        <v>10</v>
      </c>
      <c r="C105" s="2"/>
      <c r="D105" s="14" t="s">
        <v>206</v>
      </c>
      <c r="E105" s="16" t="s">
        <v>207</v>
      </c>
      <c r="F105" s="15" t="s">
        <v>16</v>
      </c>
      <c r="G105" s="11">
        <v>56</v>
      </c>
      <c r="H105" s="12">
        <f>VLOOKUP($E$105,[1]stock.!$B$3:$N$281,13,0)</f>
        <v>11.7882</v>
      </c>
      <c r="I105" s="13">
        <f t="shared" si="1"/>
        <v>660.13919999999996</v>
      </c>
    </row>
    <row r="106" spans="1:10" x14ac:dyDescent="0.25">
      <c r="A106" s="1">
        <v>43795</v>
      </c>
      <c r="B106" s="10" t="s">
        <v>10</v>
      </c>
      <c r="C106" s="2"/>
      <c r="D106" s="14" t="s">
        <v>208</v>
      </c>
      <c r="E106" s="16" t="s">
        <v>209</v>
      </c>
      <c r="F106" s="15" t="s">
        <v>16</v>
      </c>
      <c r="G106" s="11">
        <v>10</v>
      </c>
      <c r="H106" s="12">
        <f>VLOOKUP($E$106,[1]stock.!$B$3:$N$281,13,0)</f>
        <v>14.75</v>
      </c>
      <c r="I106" s="13">
        <f t="shared" si="1"/>
        <v>147.5</v>
      </c>
    </row>
    <row r="107" spans="1:10" x14ac:dyDescent="0.25">
      <c r="A107" s="1">
        <v>44097</v>
      </c>
      <c r="B107" s="10" t="s">
        <v>10</v>
      </c>
      <c r="C107" s="2"/>
      <c r="D107" s="14" t="s">
        <v>210</v>
      </c>
      <c r="E107" s="16" t="s">
        <v>211</v>
      </c>
      <c r="F107" s="15" t="s">
        <v>16</v>
      </c>
      <c r="G107" s="11">
        <v>110</v>
      </c>
      <c r="H107" s="12">
        <f>VLOOKUP($E$107,[1]stock.!$B$3:$N$281,13,0)</f>
        <v>50</v>
      </c>
      <c r="I107" s="13">
        <f t="shared" si="1"/>
        <v>5500</v>
      </c>
      <c r="J107" s="7"/>
    </row>
    <row r="108" spans="1:10" x14ac:dyDescent="0.25">
      <c r="A108" s="1">
        <v>44321</v>
      </c>
      <c r="B108" s="10" t="s">
        <v>10</v>
      </c>
      <c r="C108" s="2"/>
      <c r="D108" s="14" t="s">
        <v>212</v>
      </c>
      <c r="E108" s="16" t="s">
        <v>213</v>
      </c>
      <c r="F108" s="15" t="s">
        <v>16</v>
      </c>
      <c r="G108" s="11">
        <v>398</v>
      </c>
      <c r="H108" s="12">
        <v>70.8</v>
      </c>
      <c r="I108" s="13">
        <f t="shared" si="1"/>
        <v>28178.399999999998</v>
      </c>
    </row>
    <row r="109" spans="1:10" x14ac:dyDescent="0.25">
      <c r="A109" s="8">
        <v>44320</v>
      </c>
      <c r="B109" s="10" t="s">
        <v>10</v>
      </c>
      <c r="C109" s="2"/>
      <c r="D109" s="14" t="s">
        <v>214</v>
      </c>
      <c r="E109" s="16" t="s">
        <v>215</v>
      </c>
      <c r="F109" s="15" t="s">
        <v>16</v>
      </c>
      <c r="G109" s="11">
        <v>124</v>
      </c>
      <c r="H109" s="12">
        <v>425</v>
      </c>
      <c r="I109" s="13">
        <f t="shared" si="1"/>
        <v>52700</v>
      </c>
      <c r="J109" s="7"/>
    </row>
    <row r="110" spans="1:10" x14ac:dyDescent="0.25">
      <c r="A110" s="1">
        <v>44172</v>
      </c>
      <c r="B110" s="10" t="s">
        <v>10</v>
      </c>
      <c r="C110" s="2"/>
      <c r="D110" s="14" t="s">
        <v>216</v>
      </c>
      <c r="E110" s="16" t="s">
        <v>217</v>
      </c>
      <c r="F110" s="15" t="s">
        <v>16</v>
      </c>
      <c r="G110" s="11">
        <v>11</v>
      </c>
      <c r="H110" s="12">
        <f>VLOOKUP($E$110,[1]stock.!$B$3:$N$281,13,0)</f>
        <v>81.0266666666666</v>
      </c>
      <c r="I110" s="13">
        <f t="shared" si="1"/>
        <v>891.29333333333261</v>
      </c>
    </row>
    <row r="111" spans="1:10" x14ac:dyDescent="0.25">
      <c r="A111" s="1">
        <v>43899</v>
      </c>
      <c r="B111" s="10" t="s">
        <v>10</v>
      </c>
      <c r="C111" s="2"/>
      <c r="D111" s="14" t="s">
        <v>218</v>
      </c>
      <c r="E111" s="16" t="s">
        <v>219</v>
      </c>
      <c r="F111" s="15" t="s">
        <v>16</v>
      </c>
      <c r="G111" s="11">
        <v>13</v>
      </c>
      <c r="H111" s="12">
        <f>VLOOKUP($E$111,[1]stock.!$B$3:$N$281,13,0)</f>
        <v>20.75</v>
      </c>
      <c r="I111" s="13">
        <f t="shared" si="1"/>
        <v>269.75</v>
      </c>
      <c r="J111" s="7"/>
    </row>
    <row r="112" spans="1:10" x14ac:dyDescent="0.25">
      <c r="A112" s="1">
        <v>42328</v>
      </c>
      <c r="B112" s="10" t="s">
        <v>10</v>
      </c>
      <c r="C112" s="2"/>
      <c r="D112" s="14" t="s">
        <v>220</v>
      </c>
      <c r="E112" s="16" t="s">
        <v>221</v>
      </c>
      <c r="F112" s="15" t="s">
        <v>16</v>
      </c>
      <c r="G112" s="11">
        <v>196</v>
      </c>
      <c r="H112" s="12">
        <f>VLOOKUP($E$112,[1]stock.!$B$3:$N$281,13,0)</f>
        <v>44.84</v>
      </c>
      <c r="I112" s="13">
        <f t="shared" si="1"/>
        <v>8788.6400000000012</v>
      </c>
      <c r="J112" s="6"/>
    </row>
    <row r="113" spans="1:10" x14ac:dyDescent="0.25">
      <c r="A113" s="1">
        <v>44159</v>
      </c>
      <c r="B113" s="10" t="s">
        <v>10</v>
      </c>
      <c r="C113" s="2"/>
      <c r="D113" s="14" t="s">
        <v>222</v>
      </c>
      <c r="E113" s="16" t="s">
        <v>399</v>
      </c>
      <c r="F113" s="15" t="s">
        <v>16</v>
      </c>
      <c r="G113" s="11">
        <v>4</v>
      </c>
      <c r="H113" s="12">
        <v>550</v>
      </c>
      <c r="I113" s="13">
        <f t="shared" si="1"/>
        <v>2200</v>
      </c>
    </row>
    <row r="114" spans="1:10" x14ac:dyDescent="0.25">
      <c r="A114" s="1" t="s">
        <v>81</v>
      </c>
      <c r="B114" s="10" t="s">
        <v>10</v>
      </c>
      <c r="C114" s="2"/>
      <c r="D114" s="14" t="s">
        <v>223</v>
      </c>
      <c r="E114" s="16" t="s">
        <v>224</v>
      </c>
      <c r="F114" s="15" t="s">
        <v>16</v>
      </c>
      <c r="G114" s="11">
        <v>202</v>
      </c>
      <c r="H114" s="12">
        <f>VLOOKUP($E$114,[1]stock.!$B$3:$N$281,13,0)</f>
        <v>180.933333333333</v>
      </c>
      <c r="I114" s="13">
        <f t="shared" si="1"/>
        <v>36548.533333333267</v>
      </c>
      <c r="J114" s="6"/>
    </row>
    <row r="115" spans="1:10" x14ac:dyDescent="0.25">
      <c r="A115" s="1">
        <v>42760</v>
      </c>
      <c r="B115" s="10" t="s">
        <v>10</v>
      </c>
      <c r="C115" s="2"/>
      <c r="D115" s="14" t="s">
        <v>225</v>
      </c>
      <c r="E115" s="16" t="s">
        <v>226</v>
      </c>
      <c r="F115" s="15" t="s">
        <v>16</v>
      </c>
      <c r="G115" s="11">
        <v>124</v>
      </c>
      <c r="H115" s="12">
        <f>VLOOKUP($E$115,[1]stock.!$B$3:$N$281,13,0)</f>
        <v>51.743000000000002</v>
      </c>
      <c r="I115" s="13">
        <f t="shared" si="1"/>
        <v>6416.1320000000005</v>
      </c>
    </row>
    <row r="116" spans="1:10" x14ac:dyDescent="0.25">
      <c r="A116" s="1" t="s">
        <v>93</v>
      </c>
      <c r="B116" s="10" t="s">
        <v>10</v>
      </c>
      <c r="C116" s="2"/>
      <c r="D116" s="14" t="s">
        <v>227</v>
      </c>
      <c r="E116" s="16" t="s">
        <v>228</v>
      </c>
      <c r="F116" s="15" t="s">
        <v>16</v>
      </c>
      <c r="G116" s="11">
        <v>82</v>
      </c>
      <c r="H116" s="12">
        <v>100.3</v>
      </c>
      <c r="I116" s="13">
        <f t="shared" si="1"/>
        <v>8224.6</v>
      </c>
    </row>
    <row r="117" spans="1:10" x14ac:dyDescent="0.25">
      <c r="A117" s="1">
        <v>43095</v>
      </c>
      <c r="B117" s="10" t="s">
        <v>10</v>
      </c>
      <c r="C117" s="2"/>
      <c r="D117" s="14" t="s">
        <v>229</v>
      </c>
      <c r="E117" s="16" t="s">
        <v>230</v>
      </c>
      <c r="F117" s="15" t="s">
        <v>16</v>
      </c>
      <c r="G117" s="11">
        <v>19</v>
      </c>
      <c r="H117" s="12">
        <f>VLOOKUP($E$117,[1]stock.!$B$3:$N$281,13,0)</f>
        <v>166.00239999999999</v>
      </c>
      <c r="I117" s="13">
        <f t="shared" si="1"/>
        <v>3154.0455999999999</v>
      </c>
    </row>
    <row r="118" spans="1:10" x14ac:dyDescent="0.25">
      <c r="A118" s="1">
        <v>43788</v>
      </c>
      <c r="B118" s="10" t="s">
        <v>10</v>
      </c>
      <c r="C118" s="2"/>
      <c r="D118" s="14" t="s">
        <v>231</v>
      </c>
      <c r="E118" s="16" t="s">
        <v>232</v>
      </c>
      <c r="F118" s="15" t="s">
        <v>16</v>
      </c>
      <c r="G118" s="11">
        <v>8</v>
      </c>
      <c r="H118" s="12">
        <f>VLOOKUP($E$118,[1]stock.!$B$3:$N$281,13,0)</f>
        <v>225.38</v>
      </c>
      <c r="I118" s="13">
        <f t="shared" si="1"/>
        <v>1803.04</v>
      </c>
    </row>
    <row r="119" spans="1:10" x14ac:dyDescent="0.25">
      <c r="A119" s="1">
        <v>44110</v>
      </c>
      <c r="B119" s="10" t="s">
        <v>10</v>
      </c>
      <c r="C119" s="2"/>
      <c r="D119" s="14" t="s">
        <v>233</v>
      </c>
      <c r="E119" s="16" t="s">
        <v>234</v>
      </c>
      <c r="F119" s="15" t="s">
        <v>16</v>
      </c>
      <c r="G119" s="11">
        <v>11</v>
      </c>
      <c r="H119" s="12">
        <f>VLOOKUP($E$119,[1]stock.!$B$3:$N$281,13,0)</f>
        <v>20</v>
      </c>
      <c r="I119" s="13">
        <f t="shared" si="1"/>
        <v>220</v>
      </c>
    </row>
    <row r="120" spans="1:10" x14ac:dyDescent="0.25">
      <c r="A120" s="1">
        <v>44109</v>
      </c>
      <c r="B120" s="10" t="s">
        <v>10</v>
      </c>
      <c r="C120" s="2"/>
      <c r="D120" s="14" t="s">
        <v>235</v>
      </c>
      <c r="E120" s="16" t="s">
        <v>236</v>
      </c>
      <c r="F120" s="15" t="s">
        <v>16</v>
      </c>
      <c r="G120" s="11">
        <v>13</v>
      </c>
      <c r="H120" s="12">
        <f>VLOOKUP($E$120,[1]stock.!$B$3:$N$281,13,0)</f>
        <v>42.48</v>
      </c>
      <c r="I120" s="13">
        <f t="shared" si="1"/>
        <v>552.24</v>
      </c>
    </row>
    <row r="121" spans="1:10" x14ac:dyDescent="0.25">
      <c r="A121" s="1">
        <v>44287</v>
      </c>
      <c r="B121" s="10" t="s">
        <v>10</v>
      </c>
      <c r="C121" s="2"/>
      <c r="D121" s="14" t="s">
        <v>237</v>
      </c>
      <c r="E121" s="16" t="s">
        <v>238</v>
      </c>
      <c r="F121" s="15" t="s">
        <v>16</v>
      </c>
      <c r="G121" s="11">
        <v>12</v>
      </c>
      <c r="H121" s="12">
        <v>375</v>
      </c>
      <c r="I121" s="13">
        <f t="shared" si="1"/>
        <v>4500</v>
      </c>
      <c r="J121" s="7"/>
    </row>
    <row r="122" spans="1:10" x14ac:dyDescent="0.25">
      <c r="A122" s="1">
        <v>43795</v>
      </c>
      <c r="B122" s="10" t="s">
        <v>10</v>
      </c>
      <c r="C122" s="2"/>
      <c r="D122" s="14" t="s">
        <v>239</v>
      </c>
      <c r="E122" s="16" t="s">
        <v>240</v>
      </c>
      <c r="F122" s="15" t="s">
        <v>16</v>
      </c>
      <c r="G122" s="11">
        <v>240</v>
      </c>
      <c r="H122" s="12">
        <f>VLOOKUP($E$122,[1]stock.!$B$3:$N$281,13,0)</f>
        <v>12.98</v>
      </c>
      <c r="I122" s="13">
        <f t="shared" si="1"/>
        <v>3115.2000000000003</v>
      </c>
    </row>
    <row r="123" spans="1:10" x14ac:dyDescent="0.25">
      <c r="A123" s="1">
        <v>43795</v>
      </c>
      <c r="B123" s="10" t="s">
        <v>10</v>
      </c>
      <c r="C123" s="2"/>
      <c r="D123" s="14" t="s">
        <v>241</v>
      </c>
      <c r="E123" s="16" t="s">
        <v>242</v>
      </c>
      <c r="F123" s="15" t="s">
        <v>16</v>
      </c>
      <c r="G123" s="11">
        <v>26</v>
      </c>
      <c r="H123" s="12">
        <v>17.7</v>
      </c>
      <c r="I123" s="13">
        <f t="shared" si="1"/>
        <v>460.2</v>
      </c>
    </row>
    <row r="124" spans="1:10" x14ac:dyDescent="0.25">
      <c r="A124" s="1" t="s">
        <v>53</v>
      </c>
      <c r="B124" s="10" t="s">
        <v>10</v>
      </c>
      <c r="C124" s="2"/>
      <c r="D124" s="14" t="s">
        <v>243</v>
      </c>
      <c r="E124" s="16" t="s">
        <v>244</v>
      </c>
      <c r="F124" s="15" t="s">
        <v>16</v>
      </c>
      <c r="G124" s="11">
        <v>99</v>
      </c>
      <c r="H124" s="12">
        <f>VLOOKUP($E$124,[1]stock.!$B$3:$N$281,13,0)</f>
        <v>18.88</v>
      </c>
      <c r="I124" s="13">
        <f t="shared" si="1"/>
        <v>1869.12</v>
      </c>
    </row>
    <row r="125" spans="1:10" x14ac:dyDescent="0.25">
      <c r="A125" s="1">
        <v>43780</v>
      </c>
      <c r="B125" s="10" t="s">
        <v>10</v>
      </c>
      <c r="C125" s="2"/>
      <c r="D125" s="14" t="s">
        <v>245</v>
      </c>
      <c r="E125" s="16" t="s">
        <v>246</v>
      </c>
      <c r="F125" s="15" t="s">
        <v>16</v>
      </c>
      <c r="G125" s="11">
        <v>41</v>
      </c>
      <c r="H125" s="12">
        <f>VLOOKUP($E$125,[1]stock.!$B$3:$N$281,13,0)</f>
        <v>134.52000000000001</v>
      </c>
      <c r="I125" s="13">
        <f t="shared" si="1"/>
        <v>5515.3200000000006</v>
      </c>
    </row>
    <row r="126" spans="1:10" x14ac:dyDescent="0.25">
      <c r="A126" s="1">
        <v>43062</v>
      </c>
      <c r="B126" s="10" t="s">
        <v>10</v>
      </c>
      <c r="C126" s="2"/>
      <c r="D126" s="14" t="s">
        <v>247</v>
      </c>
      <c r="E126" s="16" t="s">
        <v>248</v>
      </c>
      <c r="F126" s="15" t="s">
        <v>16</v>
      </c>
      <c r="G126" s="11">
        <v>42</v>
      </c>
      <c r="H126" s="12">
        <f>VLOOKUP($E$126,[1]stock.!$B$3:$N$281,13,0)</f>
        <v>80.239999999999995</v>
      </c>
      <c r="I126" s="13">
        <f t="shared" si="1"/>
        <v>3370.08</v>
      </c>
      <c r="J126" s="6"/>
    </row>
    <row r="127" spans="1:10" x14ac:dyDescent="0.25">
      <c r="A127" s="1">
        <v>44109</v>
      </c>
      <c r="B127" s="10" t="s">
        <v>10</v>
      </c>
      <c r="C127" s="2"/>
      <c r="D127" s="14" t="s">
        <v>249</v>
      </c>
      <c r="E127" s="16" t="s">
        <v>250</v>
      </c>
      <c r="F127" s="15" t="s">
        <v>16</v>
      </c>
      <c r="G127" s="11">
        <v>20</v>
      </c>
      <c r="H127" s="12">
        <f>VLOOKUP($E$127,[1]stock.!$B$3:$N$281,13,0)</f>
        <v>9.44</v>
      </c>
      <c r="I127" s="13">
        <f t="shared" si="1"/>
        <v>188.79999999999998</v>
      </c>
    </row>
    <row r="128" spans="1:10" x14ac:dyDescent="0.25">
      <c r="A128" s="1">
        <v>44109</v>
      </c>
      <c r="B128" s="10" t="s">
        <v>10</v>
      </c>
      <c r="C128" s="2"/>
      <c r="D128" s="14" t="s">
        <v>251</v>
      </c>
      <c r="E128" s="16" t="s">
        <v>252</v>
      </c>
      <c r="F128" s="15" t="s">
        <v>16</v>
      </c>
      <c r="G128" s="11">
        <v>210</v>
      </c>
      <c r="H128" s="12">
        <f>VLOOKUP($E$128,[1]stock.!$B$3:$N$281,13,0)</f>
        <v>15.34</v>
      </c>
      <c r="I128" s="13">
        <f t="shared" si="1"/>
        <v>3221.4</v>
      </c>
    </row>
    <row r="129" spans="1:10" x14ac:dyDescent="0.25">
      <c r="A129" s="1">
        <v>43661</v>
      </c>
      <c r="B129" s="10" t="s">
        <v>10</v>
      </c>
      <c r="C129" s="2"/>
      <c r="D129" s="14" t="s">
        <v>253</v>
      </c>
      <c r="E129" s="16" t="s">
        <v>254</v>
      </c>
      <c r="F129" s="15" t="s">
        <v>16</v>
      </c>
      <c r="G129" s="11">
        <v>924</v>
      </c>
      <c r="H129" s="12">
        <f>VLOOKUP($E$129,[1]stock.!$B$3:$N$281,13,0)</f>
        <v>12.2002166666666</v>
      </c>
      <c r="I129" s="13">
        <f t="shared" si="1"/>
        <v>11273.000199999939</v>
      </c>
    </row>
    <row r="130" spans="1:10" x14ac:dyDescent="0.25">
      <c r="A130" s="1">
        <v>43004</v>
      </c>
      <c r="B130" s="10" t="s">
        <v>10</v>
      </c>
      <c r="C130" s="2"/>
      <c r="D130" s="14" t="s">
        <v>255</v>
      </c>
      <c r="E130" s="16" t="s">
        <v>256</v>
      </c>
      <c r="F130" s="15" t="s">
        <v>16</v>
      </c>
      <c r="G130" s="11">
        <v>414</v>
      </c>
      <c r="H130" s="12">
        <f>VLOOKUP($E$130,[1]stock.!$B$3:$N$281,13,0)</f>
        <v>10.089</v>
      </c>
      <c r="I130" s="13">
        <f t="shared" si="1"/>
        <v>4176.8460000000005</v>
      </c>
    </row>
    <row r="131" spans="1:10" x14ac:dyDescent="0.25">
      <c r="A131" s="1">
        <v>43676</v>
      </c>
      <c r="B131" s="10" t="s">
        <v>10</v>
      </c>
      <c r="C131" s="2"/>
      <c r="D131" s="14" t="s">
        <v>257</v>
      </c>
      <c r="E131" s="16" t="s">
        <v>258</v>
      </c>
      <c r="F131" s="15" t="s">
        <v>16</v>
      </c>
      <c r="G131" s="11">
        <v>120</v>
      </c>
      <c r="H131" s="12">
        <f>VLOOKUP($E$131,[1]stock.!$B$3:$N$281,13,0)</f>
        <v>12.5</v>
      </c>
      <c r="I131" s="13">
        <f t="shared" si="1"/>
        <v>1500</v>
      </c>
    </row>
    <row r="132" spans="1:10" x14ac:dyDescent="0.25">
      <c r="A132" s="1">
        <v>43032</v>
      </c>
      <c r="B132" s="10" t="s">
        <v>10</v>
      </c>
      <c r="C132" s="2"/>
      <c r="D132" s="14" t="s">
        <v>259</v>
      </c>
      <c r="E132" s="16" t="s">
        <v>260</v>
      </c>
      <c r="F132" s="15" t="s">
        <v>16</v>
      </c>
      <c r="G132" s="11">
        <v>100</v>
      </c>
      <c r="H132" s="12">
        <f>VLOOKUP($E$132,[1]stock.!$B$3:$N$281,13,0)</f>
        <v>324.5</v>
      </c>
      <c r="I132" s="13">
        <f t="shared" si="1"/>
        <v>32450</v>
      </c>
    </row>
    <row r="133" spans="1:10" x14ac:dyDescent="0.25">
      <c r="A133" s="1">
        <v>43032</v>
      </c>
      <c r="B133" s="10" t="s">
        <v>10</v>
      </c>
      <c r="C133" s="2"/>
      <c r="D133" s="14" t="s">
        <v>261</v>
      </c>
      <c r="E133" s="16" t="s">
        <v>262</v>
      </c>
      <c r="F133" s="15" t="s">
        <v>16</v>
      </c>
      <c r="G133" s="11">
        <f>VLOOKUP($E$133,[1]stock.!$B$3:$N$281,6,0)</f>
        <v>1</v>
      </c>
      <c r="H133" s="12">
        <f>VLOOKUP($E$133,[1]stock.!$B$3:$N$281,13,0)</f>
        <v>613.6</v>
      </c>
      <c r="I133" s="13">
        <f t="shared" si="1"/>
        <v>613.6</v>
      </c>
    </row>
    <row r="134" spans="1:10" x14ac:dyDescent="0.25">
      <c r="A134" s="1" t="s">
        <v>183</v>
      </c>
      <c r="B134" s="10" t="s">
        <v>10</v>
      </c>
      <c r="C134" s="2"/>
      <c r="D134" s="14" t="s">
        <v>263</v>
      </c>
      <c r="E134" s="16" t="s">
        <v>264</v>
      </c>
      <c r="F134" s="15" t="s">
        <v>16</v>
      </c>
      <c r="G134" s="11">
        <v>379</v>
      </c>
      <c r="H134" s="12">
        <v>175.77</v>
      </c>
      <c r="I134" s="13">
        <f t="shared" si="1"/>
        <v>66616.83</v>
      </c>
    </row>
    <row r="135" spans="1:10" x14ac:dyDescent="0.25">
      <c r="A135" s="1">
        <v>43662</v>
      </c>
      <c r="B135" s="10" t="s">
        <v>10</v>
      </c>
      <c r="C135" s="2"/>
      <c r="D135" s="14" t="s">
        <v>265</v>
      </c>
      <c r="E135" s="16" t="s">
        <v>266</v>
      </c>
      <c r="F135" s="15" t="s">
        <v>16</v>
      </c>
      <c r="G135" s="11">
        <v>120</v>
      </c>
      <c r="H135" s="12">
        <f>VLOOKUP($E$135,[1]stock.!$B$3:$N$281,13,0)</f>
        <v>226.8904</v>
      </c>
      <c r="I135" s="13">
        <f t="shared" si="1"/>
        <v>27226.847999999998</v>
      </c>
    </row>
    <row r="136" spans="1:10" x14ac:dyDescent="0.25">
      <c r="A136" s="1">
        <v>43661</v>
      </c>
      <c r="B136" s="10" t="s">
        <v>10</v>
      </c>
      <c r="C136" s="2"/>
      <c r="D136" s="14" t="s">
        <v>267</v>
      </c>
      <c r="E136" s="16" t="s">
        <v>268</v>
      </c>
      <c r="F136" s="15" t="s">
        <v>16</v>
      </c>
      <c r="G136" s="11">
        <v>194</v>
      </c>
      <c r="H136" s="12">
        <f>VLOOKUP($E$136,[1]stock.!$B$3:$N$281,13,0)</f>
        <v>240.72</v>
      </c>
      <c r="I136" s="13">
        <f t="shared" si="1"/>
        <v>46699.68</v>
      </c>
    </row>
    <row r="137" spans="1:10" x14ac:dyDescent="0.25">
      <c r="A137" s="1">
        <v>43784</v>
      </c>
      <c r="B137" s="10" t="s">
        <v>10</v>
      </c>
      <c r="C137" s="2"/>
      <c r="D137" s="14" t="s">
        <v>269</v>
      </c>
      <c r="E137" s="16" t="s">
        <v>270</v>
      </c>
      <c r="F137" s="15" t="s">
        <v>16</v>
      </c>
      <c r="G137" s="11">
        <v>23</v>
      </c>
      <c r="H137" s="12">
        <f>VLOOKUP($E$137,[1]stock.!$B$3:$N$281,13,0)</f>
        <v>737.5</v>
      </c>
      <c r="I137" s="13">
        <f t="shared" ref="I137:I188" si="2">SUM(G137*H137)</f>
        <v>16962.5</v>
      </c>
    </row>
    <row r="138" spans="1:10" x14ac:dyDescent="0.25">
      <c r="A138" s="1">
        <v>43780</v>
      </c>
      <c r="B138" s="10" t="s">
        <v>10</v>
      </c>
      <c r="C138" s="2"/>
      <c r="D138" s="14" t="s">
        <v>271</v>
      </c>
      <c r="E138" s="16" t="s">
        <v>272</v>
      </c>
      <c r="F138" s="15" t="s">
        <v>16</v>
      </c>
      <c r="G138" s="11">
        <f>VLOOKUP($E$138,[1]stock.!$B$3:$N$281,6,0)</f>
        <v>30</v>
      </c>
      <c r="H138" s="12">
        <f>VLOOKUP($E$138,[1]stock.!$B$3:$N$281,13,0)</f>
        <v>738.25</v>
      </c>
      <c r="I138" s="13">
        <f t="shared" si="2"/>
        <v>22147.5</v>
      </c>
    </row>
    <row r="139" spans="1:10" x14ac:dyDescent="0.25">
      <c r="A139" s="1">
        <v>43490</v>
      </c>
      <c r="B139" s="10" t="s">
        <v>10</v>
      </c>
      <c r="C139" s="2"/>
      <c r="D139" s="14" t="s">
        <v>273</v>
      </c>
      <c r="E139" s="16" t="s">
        <v>274</v>
      </c>
      <c r="F139" s="15" t="s">
        <v>16</v>
      </c>
      <c r="G139" s="11">
        <v>7</v>
      </c>
      <c r="H139" s="12">
        <f>VLOOKUP($E$139,[1]stock.!$B$3:$N$281,13,0)</f>
        <v>1416</v>
      </c>
      <c r="I139" s="13">
        <f t="shared" si="2"/>
        <v>9912</v>
      </c>
    </row>
    <row r="140" spans="1:10" x14ac:dyDescent="0.25">
      <c r="A140" s="1">
        <v>43095</v>
      </c>
      <c r="B140" s="10" t="s">
        <v>10</v>
      </c>
      <c r="C140" s="2"/>
      <c r="D140" s="14" t="s">
        <v>275</v>
      </c>
      <c r="E140" s="16" t="s">
        <v>276</v>
      </c>
      <c r="F140" s="15" t="s">
        <v>16</v>
      </c>
      <c r="G140" s="11">
        <v>67</v>
      </c>
      <c r="H140" s="12">
        <f>VLOOKUP($E$140,[1]stock.!$B$3:$N$281,13,0)</f>
        <v>10.62</v>
      </c>
      <c r="I140" s="13">
        <f t="shared" si="2"/>
        <v>711.54</v>
      </c>
    </row>
    <row r="141" spans="1:10" x14ac:dyDescent="0.25">
      <c r="A141" s="1" t="s">
        <v>277</v>
      </c>
      <c r="B141" s="10" t="s">
        <v>10</v>
      </c>
      <c r="C141" s="2"/>
      <c r="D141" s="14" t="s">
        <v>372</v>
      </c>
      <c r="E141" s="16" t="s">
        <v>278</v>
      </c>
      <c r="F141" s="15" t="s">
        <v>16</v>
      </c>
      <c r="G141" s="11">
        <v>120000</v>
      </c>
      <c r="H141" s="12">
        <v>2.15</v>
      </c>
      <c r="I141" s="13">
        <f t="shared" si="2"/>
        <v>258000</v>
      </c>
    </row>
    <row r="142" spans="1:10" x14ac:dyDescent="0.25">
      <c r="A142" s="1" t="s">
        <v>183</v>
      </c>
      <c r="B142" s="10" t="s">
        <v>10</v>
      </c>
      <c r="C142" s="2"/>
      <c r="D142" s="14" t="s">
        <v>279</v>
      </c>
      <c r="E142" s="16" t="s">
        <v>400</v>
      </c>
      <c r="F142" s="15" t="s">
        <v>16</v>
      </c>
      <c r="G142" s="11">
        <v>30</v>
      </c>
      <c r="H142" s="12">
        <v>16.52</v>
      </c>
      <c r="I142" s="13">
        <f t="shared" si="2"/>
        <v>495.59999999999997</v>
      </c>
    </row>
    <row r="143" spans="1:10" x14ac:dyDescent="0.25">
      <c r="A143" s="1">
        <v>43661</v>
      </c>
      <c r="B143" s="10" t="s">
        <v>10</v>
      </c>
      <c r="C143" s="2"/>
      <c r="D143" s="14" t="s">
        <v>280</v>
      </c>
      <c r="E143" s="16" t="s">
        <v>401</v>
      </c>
      <c r="F143" s="15" t="s">
        <v>16</v>
      </c>
      <c r="G143" s="11">
        <v>424</v>
      </c>
      <c r="H143" s="12">
        <v>4.43</v>
      </c>
      <c r="I143" s="13">
        <f t="shared" si="2"/>
        <v>1878.32</v>
      </c>
    </row>
    <row r="144" spans="1:10" x14ac:dyDescent="0.25">
      <c r="A144" s="1">
        <v>43755</v>
      </c>
      <c r="B144" s="10" t="s">
        <v>10</v>
      </c>
      <c r="C144" s="2"/>
      <c r="D144" s="14" t="s">
        <v>281</v>
      </c>
      <c r="E144" s="16" t="s">
        <v>282</v>
      </c>
      <c r="F144" s="15" t="s">
        <v>16</v>
      </c>
      <c r="G144" s="11">
        <v>97</v>
      </c>
      <c r="H144" s="12">
        <f>VLOOKUP($E$144,[1]stock.!$B$3:$N$281,13,0)</f>
        <v>93.22</v>
      </c>
      <c r="I144" s="13">
        <f t="shared" si="2"/>
        <v>9042.34</v>
      </c>
      <c r="J144" s="6"/>
    </row>
    <row r="145" spans="1:10" x14ac:dyDescent="0.25">
      <c r="A145" s="1" t="s">
        <v>81</v>
      </c>
      <c r="B145" s="10" t="s">
        <v>10</v>
      </c>
      <c r="C145" s="2"/>
      <c r="D145" s="14" t="s">
        <v>283</v>
      </c>
      <c r="E145" s="16" t="s">
        <v>284</v>
      </c>
      <c r="F145" s="15" t="s">
        <v>16</v>
      </c>
      <c r="G145" s="11">
        <v>92</v>
      </c>
      <c r="H145" s="12">
        <f>VLOOKUP($E$145,[1]stock.!$B$3:$N$281,13,0)</f>
        <v>38.4114583333333</v>
      </c>
      <c r="I145" s="13">
        <f t="shared" si="2"/>
        <v>3533.8541666666638</v>
      </c>
      <c r="J145" s="6"/>
    </row>
    <row r="146" spans="1:10" x14ac:dyDescent="0.25">
      <c r="A146" s="1">
        <v>43784</v>
      </c>
      <c r="B146" s="10" t="s">
        <v>10</v>
      </c>
      <c r="C146" s="2"/>
      <c r="D146" s="14" t="s">
        <v>285</v>
      </c>
      <c r="E146" s="16" t="s">
        <v>402</v>
      </c>
      <c r="F146" s="15" t="s">
        <v>16</v>
      </c>
      <c r="G146" s="11">
        <v>1900</v>
      </c>
      <c r="H146" s="12">
        <v>3.26</v>
      </c>
      <c r="I146" s="13">
        <f t="shared" si="2"/>
        <v>6194</v>
      </c>
    </row>
    <row r="147" spans="1:10" x14ac:dyDescent="0.25">
      <c r="A147" s="1">
        <v>43784</v>
      </c>
      <c r="B147" s="10" t="s">
        <v>10</v>
      </c>
      <c r="C147" s="2"/>
      <c r="D147" s="14" t="s">
        <v>286</v>
      </c>
      <c r="E147" s="16" t="s">
        <v>287</v>
      </c>
      <c r="F147" s="15" t="s">
        <v>16</v>
      </c>
      <c r="G147" s="11">
        <v>2500</v>
      </c>
      <c r="H147" s="12">
        <f>VLOOKUP($E$147,[1]stock.!$B$3:$N$281,13,0)</f>
        <v>4.0709999999999997</v>
      </c>
      <c r="I147" s="13">
        <f t="shared" si="2"/>
        <v>10177.5</v>
      </c>
    </row>
    <row r="148" spans="1:10" x14ac:dyDescent="0.25">
      <c r="A148" s="1">
        <v>43784</v>
      </c>
      <c r="B148" s="10" t="s">
        <v>10</v>
      </c>
      <c r="C148" s="2"/>
      <c r="D148" s="14" t="s">
        <v>288</v>
      </c>
      <c r="E148" s="16" t="s">
        <v>289</v>
      </c>
      <c r="F148" s="15" t="s">
        <v>16</v>
      </c>
      <c r="G148" s="11">
        <v>10000</v>
      </c>
      <c r="H148" s="12">
        <v>9.5</v>
      </c>
      <c r="I148" s="13">
        <f t="shared" si="2"/>
        <v>95000</v>
      </c>
    </row>
    <row r="149" spans="1:10" x14ac:dyDescent="0.25">
      <c r="A149" s="1">
        <v>41855</v>
      </c>
      <c r="B149" s="10" t="s">
        <v>10</v>
      </c>
      <c r="C149" s="2"/>
      <c r="D149" s="14" t="s">
        <v>290</v>
      </c>
      <c r="E149" s="16" t="s">
        <v>291</v>
      </c>
      <c r="F149" s="15" t="s">
        <v>16</v>
      </c>
      <c r="G149" s="11">
        <v>1200</v>
      </c>
      <c r="H149" s="12">
        <f>VLOOKUP($E$149,[1]stock.!$B$3:$N$281,13,0)</f>
        <v>10.914999999999999</v>
      </c>
      <c r="I149" s="13">
        <f t="shared" si="2"/>
        <v>13097.999999999998</v>
      </c>
    </row>
    <row r="150" spans="1:10" x14ac:dyDescent="0.25">
      <c r="A150" s="1">
        <v>43661</v>
      </c>
      <c r="B150" s="10" t="s">
        <v>10</v>
      </c>
      <c r="C150" s="2"/>
      <c r="D150" s="14" t="s">
        <v>292</v>
      </c>
      <c r="E150" s="16" t="s">
        <v>293</v>
      </c>
      <c r="F150" s="15" t="s">
        <v>16</v>
      </c>
      <c r="G150" s="11">
        <v>2300</v>
      </c>
      <c r="H150" s="12">
        <f>VLOOKUP($E$150,[1]stock.!$B$3:$N$281,13,0)</f>
        <v>3.2500032000000001</v>
      </c>
      <c r="I150" s="13">
        <f t="shared" si="2"/>
        <v>7475.0073600000005</v>
      </c>
    </row>
    <row r="151" spans="1:10" x14ac:dyDescent="0.25">
      <c r="A151" s="1">
        <v>43661</v>
      </c>
      <c r="B151" s="10" t="s">
        <v>10</v>
      </c>
      <c r="C151" s="2"/>
      <c r="D151" s="14" t="s">
        <v>294</v>
      </c>
      <c r="E151" s="16" t="s">
        <v>295</v>
      </c>
      <c r="F151" s="15" t="s">
        <v>16</v>
      </c>
      <c r="G151" s="11">
        <v>3644</v>
      </c>
      <c r="H151" s="12">
        <f>VLOOKUP($E$151,[1]stock.!$B$3:$N$281,13,0)</f>
        <v>3.2500032000000001</v>
      </c>
      <c r="I151" s="13">
        <f t="shared" si="2"/>
        <v>11843.011660800001</v>
      </c>
    </row>
    <row r="152" spans="1:10" x14ac:dyDescent="0.25">
      <c r="A152" s="1">
        <v>42786</v>
      </c>
      <c r="B152" s="10" t="s">
        <v>10</v>
      </c>
      <c r="C152" s="2"/>
      <c r="D152" s="14" t="s">
        <v>296</v>
      </c>
      <c r="E152" s="16" t="s">
        <v>297</v>
      </c>
      <c r="F152" s="15" t="s">
        <v>16</v>
      </c>
      <c r="G152" s="11">
        <v>6800</v>
      </c>
      <c r="H152" s="12">
        <f>VLOOKUP($E$152,[1]stock.!$B$3:$N$281,13,0)</f>
        <v>8.3544</v>
      </c>
      <c r="I152" s="13">
        <f t="shared" si="2"/>
        <v>56809.919999999998</v>
      </c>
    </row>
    <row r="153" spans="1:10" x14ac:dyDescent="0.25">
      <c r="A153" s="1">
        <v>43661</v>
      </c>
      <c r="B153" s="10" t="s">
        <v>10</v>
      </c>
      <c r="C153" s="2"/>
      <c r="D153" s="14" t="s">
        <v>298</v>
      </c>
      <c r="E153" s="16" t="s">
        <v>299</v>
      </c>
      <c r="F153" s="15" t="s">
        <v>16</v>
      </c>
      <c r="G153" s="11">
        <v>4488</v>
      </c>
      <c r="H153" s="12">
        <f>VLOOKUP($E$153,[1]stock.!$B$3:$N$281,13,0)</f>
        <v>2.7700027999999999</v>
      </c>
      <c r="I153" s="13">
        <f t="shared" si="2"/>
        <v>12431.772566399999</v>
      </c>
    </row>
    <row r="154" spans="1:10" x14ac:dyDescent="0.25">
      <c r="A154" s="2" t="s">
        <v>183</v>
      </c>
      <c r="B154" s="10" t="s">
        <v>10</v>
      </c>
      <c r="C154" s="2"/>
      <c r="D154" s="14" t="s">
        <v>300</v>
      </c>
      <c r="E154" s="16" t="s">
        <v>301</v>
      </c>
      <c r="F154" s="15" t="s">
        <v>16</v>
      </c>
      <c r="G154" s="11">
        <v>159</v>
      </c>
      <c r="H154" s="12">
        <v>76.7</v>
      </c>
      <c r="I154" s="13">
        <f t="shared" si="2"/>
        <v>12195.300000000001</v>
      </c>
    </row>
    <row r="155" spans="1:10" x14ac:dyDescent="0.25">
      <c r="A155" s="1">
        <v>43095</v>
      </c>
      <c r="B155" s="10" t="s">
        <v>10</v>
      </c>
      <c r="C155" s="2"/>
      <c r="D155" s="14" t="s">
        <v>302</v>
      </c>
      <c r="E155" s="16" t="s">
        <v>303</v>
      </c>
      <c r="F155" s="15" t="s">
        <v>16</v>
      </c>
      <c r="G155" s="11">
        <v>1</v>
      </c>
      <c r="H155" s="12">
        <f>VLOOKUP($E$155,[1]stock.!$B$3:$N$281,13,0)</f>
        <v>8850</v>
      </c>
      <c r="I155" s="13">
        <f t="shared" si="2"/>
        <v>8850</v>
      </c>
    </row>
    <row r="156" spans="1:10" x14ac:dyDescent="0.25">
      <c r="A156" s="1">
        <v>43788</v>
      </c>
      <c r="B156" s="10" t="s">
        <v>10</v>
      </c>
      <c r="C156" s="2"/>
      <c r="D156" s="14" t="s">
        <v>304</v>
      </c>
      <c r="E156" s="16" t="s">
        <v>305</v>
      </c>
      <c r="F156" s="15" t="s">
        <v>16</v>
      </c>
      <c r="G156" s="11">
        <v>24</v>
      </c>
      <c r="H156" s="12">
        <f>VLOOKUP($E$156,[1]stock.!$B$3:$N$281,13,0)</f>
        <v>27.753599999999999</v>
      </c>
      <c r="I156" s="13">
        <f t="shared" si="2"/>
        <v>666.08639999999991</v>
      </c>
    </row>
    <row r="157" spans="1:10" x14ac:dyDescent="0.25">
      <c r="A157" s="1">
        <v>43661</v>
      </c>
      <c r="B157" s="10" t="s">
        <v>10</v>
      </c>
      <c r="C157" s="2"/>
      <c r="D157" s="14" t="s">
        <v>306</v>
      </c>
      <c r="E157" s="16" t="s">
        <v>307</v>
      </c>
      <c r="F157" s="15" t="s">
        <v>16</v>
      </c>
      <c r="G157" s="11">
        <v>11</v>
      </c>
      <c r="H157" s="12">
        <f>VLOOKUP($E$157,[1]stock.!$B$3:$N$281,13,0)</f>
        <v>189.00059999999999</v>
      </c>
      <c r="I157" s="13">
        <f t="shared" si="2"/>
        <v>2079.0065999999997</v>
      </c>
    </row>
    <row r="158" spans="1:10" x14ac:dyDescent="0.25">
      <c r="A158" s="1">
        <v>42328</v>
      </c>
      <c r="B158" s="10" t="s">
        <v>10</v>
      </c>
      <c r="C158" s="2"/>
      <c r="D158" s="14" t="s">
        <v>308</v>
      </c>
      <c r="E158" s="16" t="s">
        <v>309</v>
      </c>
      <c r="F158" s="15" t="s">
        <v>16</v>
      </c>
      <c r="G158" s="11">
        <v>1</v>
      </c>
      <c r="H158" s="12">
        <f>VLOOKUP($E$158,[1]stock.!$B$3:$N$281,13,0)</f>
        <v>4292.4859999999999</v>
      </c>
      <c r="I158" s="13">
        <f t="shared" si="2"/>
        <v>4292.4859999999999</v>
      </c>
    </row>
    <row r="159" spans="1:10" x14ac:dyDescent="0.25">
      <c r="A159" s="1">
        <v>42328</v>
      </c>
      <c r="B159" s="10" t="s">
        <v>10</v>
      </c>
      <c r="C159" s="2"/>
      <c r="D159" s="14" t="s">
        <v>310</v>
      </c>
      <c r="E159" s="16" t="s">
        <v>311</v>
      </c>
      <c r="F159" s="15" t="s">
        <v>16</v>
      </c>
      <c r="G159" s="11">
        <v>1</v>
      </c>
      <c r="H159" s="12">
        <v>4736.5200000000004</v>
      </c>
      <c r="I159" s="13">
        <f t="shared" si="2"/>
        <v>4736.5200000000004</v>
      </c>
    </row>
    <row r="160" spans="1:10" x14ac:dyDescent="0.25">
      <c r="A160" s="1">
        <v>42328</v>
      </c>
      <c r="B160" s="10" t="s">
        <v>10</v>
      </c>
      <c r="C160" s="2"/>
      <c r="D160" s="14" t="s">
        <v>312</v>
      </c>
      <c r="E160" s="16" t="s">
        <v>313</v>
      </c>
      <c r="F160" s="15" t="s">
        <v>16</v>
      </c>
      <c r="G160" s="11">
        <v>1</v>
      </c>
      <c r="H160" s="12">
        <v>4736.5200000000004</v>
      </c>
      <c r="I160" s="13">
        <f t="shared" si="2"/>
        <v>4736.5200000000004</v>
      </c>
    </row>
    <row r="161" spans="1:9" x14ac:dyDescent="0.25">
      <c r="A161" s="1">
        <v>43665</v>
      </c>
      <c r="B161" s="10" t="s">
        <v>10</v>
      </c>
      <c r="C161" s="2"/>
      <c r="D161" s="14" t="s">
        <v>314</v>
      </c>
      <c r="E161" s="16" t="s">
        <v>315</v>
      </c>
      <c r="F161" s="15" t="s">
        <v>16</v>
      </c>
      <c r="G161" s="11">
        <f>VLOOKUP($E$161,[1]stock.!$B$3:$N$281,6,0)</f>
        <v>1</v>
      </c>
      <c r="H161" s="12">
        <f>VLOOKUP($E$161,[1]stock.!$B$3:$N$281,13,0)</f>
        <v>4509.1575999999995</v>
      </c>
      <c r="I161" s="13">
        <f t="shared" si="2"/>
        <v>4509.1575999999995</v>
      </c>
    </row>
    <row r="162" spans="1:9" x14ac:dyDescent="0.25">
      <c r="A162" s="1" t="s">
        <v>93</v>
      </c>
      <c r="B162" s="10" t="s">
        <v>10</v>
      </c>
      <c r="C162" s="2"/>
      <c r="D162" s="14" t="s">
        <v>316</v>
      </c>
      <c r="E162" s="16" t="s">
        <v>317</v>
      </c>
      <c r="F162" s="15" t="s">
        <v>16</v>
      </c>
      <c r="G162" s="11">
        <v>3</v>
      </c>
      <c r="H162" s="12">
        <f>VLOOKUP($E$162,[1]stock.!$B$3:$N$281,13,0)</f>
        <v>3422</v>
      </c>
      <c r="I162" s="13">
        <f t="shared" si="2"/>
        <v>10266</v>
      </c>
    </row>
    <row r="163" spans="1:9" x14ac:dyDescent="0.25">
      <c r="A163" s="1">
        <v>43795</v>
      </c>
      <c r="B163" s="10" t="s">
        <v>10</v>
      </c>
      <c r="C163" s="2"/>
      <c r="D163" s="14" t="s">
        <v>318</v>
      </c>
      <c r="E163" s="16" t="s">
        <v>319</v>
      </c>
      <c r="F163" s="15" t="s">
        <v>16</v>
      </c>
      <c r="G163" s="11">
        <v>2</v>
      </c>
      <c r="H163" s="12">
        <f>VLOOKUP($E$163,[1]stock.!$B$3:$N$281,13,0)</f>
        <v>3540</v>
      </c>
      <c r="I163" s="13">
        <f t="shared" si="2"/>
        <v>7080</v>
      </c>
    </row>
    <row r="164" spans="1:9" x14ac:dyDescent="0.25">
      <c r="A164" s="1">
        <v>44049</v>
      </c>
      <c r="B164" s="10" t="s">
        <v>10</v>
      </c>
      <c r="C164" s="2"/>
      <c r="D164" s="14" t="s">
        <v>320</v>
      </c>
      <c r="E164" s="16" t="s">
        <v>321</v>
      </c>
      <c r="F164" s="15" t="s">
        <v>16</v>
      </c>
      <c r="G164" s="11">
        <v>2</v>
      </c>
      <c r="H164" s="12">
        <f>VLOOKUP($E$164,[1]stock.!$B$3:$N$281,13,0)</f>
        <v>3540</v>
      </c>
      <c r="I164" s="13">
        <f t="shared" si="2"/>
        <v>7080</v>
      </c>
    </row>
    <row r="165" spans="1:9" x14ac:dyDescent="0.25">
      <c r="A165" s="1">
        <v>43795</v>
      </c>
      <c r="B165" s="10" t="s">
        <v>10</v>
      </c>
      <c r="C165" s="2"/>
      <c r="D165" s="14" t="s">
        <v>322</v>
      </c>
      <c r="E165" s="16" t="s">
        <v>323</v>
      </c>
      <c r="F165" s="15" t="s">
        <v>16</v>
      </c>
      <c r="G165" s="11">
        <v>3</v>
      </c>
      <c r="H165" s="12">
        <v>3363</v>
      </c>
      <c r="I165" s="13">
        <f t="shared" si="2"/>
        <v>10089</v>
      </c>
    </row>
    <row r="166" spans="1:9" x14ac:dyDescent="0.25">
      <c r="A166" s="1" t="s">
        <v>324</v>
      </c>
      <c r="B166" s="10" t="s">
        <v>10</v>
      </c>
      <c r="C166" s="2"/>
      <c r="D166" s="14" t="s">
        <v>325</v>
      </c>
      <c r="E166" s="16" t="s">
        <v>326</v>
      </c>
      <c r="F166" s="15" t="s">
        <v>16</v>
      </c>
      <c r="G166" s="11">
        <f>VLOOKUP($E$166,[1]stock.!$B$3:$N$281,6,0)</f>
        <v>2</v>
      </c>
      <c r="H166" s="12">
        <v>2900.44</v>
      </c>
      <c r="I166" s="13">
        <f t="shared" si="2"/>
        <v>5800.88</v>
      </c>
    </row>
    <row r="167" spans="1:9" x14ac:dyDescent="0.25">
      <c r="A167" s="1" t="s">
        <v>324</v>
      </c>
      <c r="B167" s="10" t="s">
        <v>10</v>
      </c>
      <c r="C167" s="2"/>
      <c r="D167" s="14" t="s">
        <v>327</v>
      </c>
      <c r="E167" s="16" t="s">
        <v>328</v>
      </c>
      <c r="F167" s="15" t="s">
        <v>16</v>
      </c>
      <c r="G167" s="11">
        <f>VLOOKUP($E$167,[1]stock.!$B$3:$N$281,6,0)</f>
        <v>2</v>
      </c>
      <c r="H167" s="12">
        <v>3685.14</v>
      </c>
      <c r="I167" s="13">
        <f t="shared" si="2"/>
        <v>7370.28</v>
      </c>
    </row>
    <row r="168" spans="1:9" x14ac:dyDescent="0.25">
      <c r="A168" s="1" t="s">
        <v>324</v>
      </c>
      <c r="B168" s="10" t="s">
        <v>10</v>
      </c>
      <c r="C168" s="2"/>
      <c r="D168" s="14" t="s">
        <v>329</v>
      </c>
      <c r="E168" s="16" t="s">
        <v>330</v>
      </c>
      <c r="F168" s="15" t="s">
        <v>16</v>
      </c>
      <c r="G168" s="11">
        <f>VLOOKUP($E$168,[1]stock.!$B$3:$N$281,6,0)</f>
        <v>2</v>
      </c>
      <c r="H168" s="12">
        <v>3685.14</v>
      </c>
      <c r="I168" s="13">
        <f t="shared" si="2"/>
        <v>7370.28</v>
      </c>
    </row>
    <row r="169" spans="1:9" x14ac:dyDescent="0.25">
      <c r="A169" s="1" t="s">
        <v>324</v>
      </c>
      <c r="B169" s="10" t="s">
        <v>10</v>
      </c>
      <c r="C169" s="2"/>
      <c r="D169" s="14" t="s">
        <v>331</v>
      </c>
      <c r="E169" s="16" t="s">
        <v>332</v>
      </c>
      <c r="F169" s="15" t="s">
        <v>16</v>
      </c>
      <c r="G169" s="11">
        <v>2</v>
      </c>
      <c r="H169" s="12">
        <v>3685.28</v>
      </c>
      <c r="I169" s="13">
        <f t="shared" si="2"/>
        <v>7370.56</v>
      </c>
    </row>
    <row r="170" spans="1:9" x14ac:dyDescent="0.25">
      <c r="A170" s="1" t="s">
        <v>93</v>
      </c>
      <c r="B170" s="10" t="s">
        <v>10</v>
      </c>
      <c r="C170" s="2"/>
      <c r="D170" s="14" t="s">
        <v>333</v>
      </c>
      <c r="E170" s="16" t="s">
        <v>334</v>
      </c>
      <c r="F170" s="15" t="s">
        <v>16</v>
      </c>
      <c r="G170" s="11">
        <v>6</v>
      </c>
      <c r="H170" s="12">
        <v>5074</v>
      </c>
      <c r="I170" s="13">
        <f t="shared" si="2"/>
        <v>30444</v>
      </c>
    </row>
    <row r="171" spans="1:9" x14ac:dyDescent="0.25">
      <c r="A171" s="1" t="s">
        <v>93</v>
      </c>
      <c r="B171" s="10" t="s">
        <v>10</v>
      </c>
      <c r="C171" s="2"/>
      <c r="D171" s="14" t="s">
        <v>335</v>
      </c>
      <c r="E171" s="16" t="s">
        <v>336</v>
      </c>
      <c r="F171" s="15" t="s">
        <v>16</v>
      </c>
      <c r="G171" s="11">
        <v>1</v>
      </c>
      <c r="H171" s="12">
        <v>2832</v>
      </c>
      <c r="I171" s="13">
        <f t="shared" si="2"/>
        <v>2832</v>
      </c>
    </row>
    <row r="172" spans="1:9" x14ac:dyDescent="0.25">
      <c r="A172" s="1" t="s">
        <v>93</v>
      </c>
      <c r="B172" s="10" t="s">
        <v>10</v>
      </c>
      <c r="C172" s="2"/>
      <c r="D172" s="14" t="s">
        <v>337</v>
      </c>
      <c r="E172" s="16" t="s">
        <v>338</v>
      </c>
      <c r="F172" s="15" t="s">
        <v>16</v>
      </c>
      <c r="G172" s="11">
        <v>2</v>
      </c>
      <c r="H172" s="12">
        <v>2832</v>
      </c>
      <c r="I172" s="13">
        <f t="shared" si="2"/>
        <v>5664</v>
      </c>
    </row>
    <row r="173" spans="1:9" x14ac:dyDescent="0.25">
      <c r="A173" s="1" t="s">
        <v>93</v>
      </c>
      <c r="B173" s="10" t="s">
        <v>10</v>
      </c>
      <c r="C173" s="2"/>
      <c r="D173" s="14" t="s">
        <v>339</v>
      </c>
      <c r="E173" s="16" t="s">
        <v>340</v>
      </c>
      <c r="F173" s="15" t="s">
        <v>16</v>
      </c>
      <c r="G173" s="11">
        <v>1</v>
      </c>
      <c r="H173" s="12">
        <v>3304</v>
      </c>
      <c r="I173" s="13">
        <f t="shared" si="2"/>
        <v>3304</v>
      </c>
    </row>
    <row r="174" spans="1:9" x14ac:dyDescent="0.25">
      <c r="A174" s="1" t="s">
        <v>93</v>
      </c>
      <c r="B174" s="10" t="s">
        <v>10</v>
      </c>
      <c r="C174" s="2"/>
      <c r="D174" s="14" t="s">
        <v>341</v>
      </c>
      <c r="E174" s="16" t="s">
        <v>342</v>
      </c>
      <c r="F174" s="15" t="s">
        <v>16</v>
      </c>
      <c r="G174" s="11">
        <v>3</v>
      </c>
      <c r="H174" s="12">
        <v>2891</v>
      </c>
      <c r="I174" s="13">
        <f t="shared" si="2"/>
        <v>8673</v>
      </c>
    </row>
    <row r="175" spans="1:9" x14ac:dyDescent="0.25">
      <c r="A175" s="1">
        <v>44049</v>
      </c>
      <c r="B175" s="10" t="s">
        <v>10</v>
      </c>
      <c r="C175" s="2"/>
      <c r="D175" s="14" t="s">
        <v>343</v>
      </c>
      <c r="E175" s="16" t="s">
        <v>344</v>
      </c>
      <c r="F175" s="15" t="s">
        <v>16</v>
      </c>
      <c r="G175" s="11">
        <v>2</v>
      </c>
      <c r="H175" s="12">
        <f>VLOOKUP($E$175,[1]stock.!$B$3:$N$281,13,0)</f>
        <v>4720</v>
      </c>
      <c r="I175" s="13">
        <f t="shared" si="2"/>
        <v>9440</v>
      </c>
    </row>
    <row r="176" spans="1:9" x14ac:dyDescent="0.25">
      <c r="A176" s="1" t="s">
        <v>93</v>
      </c>
      <c r="B176" s="10" t="s">
        <v>10</v>
      </c>
      <c r="C176" s="2"/>
      <c r="D176" s="14" t="s">
        <v>345</v>
      </c>
      <c r="E176" s="16" t="s">
        <v>346</v>
      </c>
      <c r="F176" s="15" t="s">
        <v>16</v>
      </c>
      <c r="G176" s="11">
        <v>2</v>
      </c>
      <c r="H176" s="12">
        <v>4838</v>
      </c>
      <c r="I176" s="13">
        <f t="shared" si="2"/>
        <v>9676</v>
      </c>
    </row>
    <row r="177" spans="1:10" x14ac:dyDescent="0.25">
      <c r="A177" s="1">
        <v>43665</v>
      </c>
      <c r="B177" s="10" t="s">
        <v>10</v>
      </c>
      <c r="C177" s="2"/>
      <c r="D177" s="14" t="s">
        <v>347</v>
      </c>
      <c r="E177" s="16" t="s">
        <v>348</v>
      </c>
      <c r="F177" s="15" t="s">
        <v>16</v>
      </c>
      <c r="G177" s="11">
        <v>2</v>
      </c>
      <c r="H177" s="12">
        <f>VLOOKUP($E$177,[1]stock.!$B$3:$N$281,13,0)</f>
        <v>5310</v>
      </c>
      <c r="I177" s="13">
        <f t="shared" si="2"/>
        <v>10620</v>
      </c>
    </row>
    <row r="178" spans="1:10" x14ac:dyDescent="0.25">
      <c r="A178" s="1" t="s">
        <v>93</v>
      </c>
      <c r="B178" s="10" t="s">
        <v>10</v>
      </c>
      <c r="C178" s="2"/>
      <c r="D178" s="14" t="s">
        <v>349</v>
      </c>
      <c r="E178" s="16" t="s">
        <v>350</v>
      </c>
      <c r="F178" s="15" t="s">
        <v>16</v>
      </c>
      <c r="G178" s="11">
        <v>2</v>
      </c>
      <c r="H178" s="12">
        <v>4956</v>
      </c>
      <c r="I178" s="13">
        <f t="shared" si="2"/>
        <v>9912</v>
      </c>
    </row>
    <row r="179" spans="1:10" x14ac:dyDescent="0.25">
      <c r="A179" s="1" t="s">
        <v>93</v>
      </c>
      <c r="B179" s="10" t="s">
        <v>10</v>
      </c>
      <c r="C179" s="2"/>
      <c r="D179" s="14" t="s">
        <v>351</v>
      </c>
      <c r="E179" s="16" t="s">
        <v>352</v>
      </c>
      <c r="F179" s="15" t="s">
        <v>16</v>
      </c>
      <c r="G179" s="11">
        <v>1</v>
      </c>
      <c r="H179" s="12">
        <v>5192</v>
      </c>
      <c r="I179" s="13">
        <f t="shared" si="2"/>
        <v>5192</v>
      </c>
    </row>
    <row r="180" spans="1:10" x14ac:dyDescent="0.25">
      <c r="A180" s="1">
        <v>43665</v>
      </c>
      <c r="B180" s="10" t="s">
        <v>10</v>
      </c>
      <c r="C180" s="2"/>
      <c r="D180" s="14" t="s">
        <v>353</v>
      </c>
      <c r="E180" s="16" t="s">
        <v>354</v>
      </c>
      <c r="F180" s="15" t="s">
        <v>16</v>
      </c>
      <c r="G180" s="11">
        <f>VLOOKUP($E$180,[1]stock.!$B$3:$N$281,6,0)</f>
        <v>1</v>
      </c>
      <c r="H180" s="12">
        <f>VLOOKUP($E$180,[1]stock.!$B$3:$N$281,13,0)</f>
        <v>4956</v>
      </c>
      <c r="I180" s="13">
        <f t="shared" si="2"/>
        <v>4956</v>
      </c>
    </row>
    <row r="181" spans="1:10" x14ac:dyDescent="0.25">
      <c r="A181" s="1">
        <v>43525</v>
      </c>
      <c r="B181" s="10" t="s">
        <v>10</v>
      </c>
      <c r="C181" s="2"/>
      <c r="D181" s="14" t="s">
        <v>355</v>
      </c>
      <c r="E181" s="16" t="s">
        <v>356</v>
      </c>
      <c r="F181" s="15" t="s">
        <v>16</v>
      </c>
      <c r="G181" s="11">
        <v>15</v>
      </c>
      <c r="H181" s="12">
        <f>VLOOKUP($E$181,[1]stock.!$B$3:$N$287,13,0)</f>
        <v>7670</v>
      </c>
      <c r="I181" s="13">
        <f t="shared" si="2"/>
        <v>115050</v>
      </c>
    </row>
    <row r="182" spans="1:10" x14ac:dyDescent="0.25">
      <c r="A182" s="1">
        <v>42929</v>
      </c>
      <c r="B182" s="10" t="s">
        <v>10</v>
      </c>
      <c r="C182" s="2"/>
      <c r="D182" s="14" t="s">
        <v>357</v>
      </c>
      <c r="E182" s="16" t="s">
        <v>358</v>
      </c>
      <c r="F182" s="15" t="s">
        <v>16</v>
      </c>
      <c r="G182" s="11">
        <v>17</v>
      </c>
      <c r="H182" s="12">
        <f>VLOOKUP($E$182,[1]stock.!$B$3:$N$281,13,0)</f>
        <v>10177.5</v>
      </c>
      <c r="I182" s="13">
        <f t="shared" si="2"/>
        <v>173017.5</v>
      </c>
    </row>
    <row r="183" spans="1:10" x14ac:dyDescent="0.25">
      <c r="A183" s="1">
        <v>43557</v>
      </c>
      <c r="B183" s="10" t="s">
        <v>10</v>
      </c>
      <c r="C183" s="2"/>
      <c r="D183" s="14" t="s">
        <v>359</v>
      </c>
      <c r="E183" s="16" t="s">
        <v>360</v>
      </c>
      <c r="F183" s="15" t="s">
        <v>16</v>
      </c>
      <c r="G183" s="11">
        <v>167</v>
      </c>
      <c r="H183" s="12">
        <f>VLOOKUP($E$183,[1]stock.!$B$3:$N$281,13,0)</f>
        <v>103.07299999999999</v>
      </c>
      <c r="I183" s="13">
        <f t="shared" si="2"/>
        <v>17213.190999999999</v>
      </c>
      <c r="J183" s="6"/>
    </row>
    <row r="184" spans="1:10" x14ac:dyDescent="0.25">
      <c r="A184" s="1">
        <v>44175</v>
      </c>
      <c r="B184" s="10" t="s">
        <v>10</v>
      </c>
      <c r="C184" s="2"/>
      <c r="D184" s="14" t="s">
        <v>361</v>
      </c>
      <c r="E184" s="16" t="s">
        <v>362</v>
      </c>
      <c r="F184" s="15" t="s">
        <v>16</v>
      </c>
      <c r="G184" s="11">
        <v>114</v>
      </c>
      <c r="H184" s="12">
        <f>VLOOKUP($E$184,[1]stock.!$B$3:$N$281,13,0)</f>
        <v>93.706159999999997</v>
      </c>
      <c r="I184" s="13">
        <f t="shared" si="2"/>
        <v>10682.50224</v>
      </c>
      <c r="J184" s="6"/>
    </row>
    <row r="185" spans="1:10" x14ac:dyDescent="0.25">
      <c r="A185" s="1">
        <v>44175</v>
      </c>
      <c r="B185" s="10" t="s">
        <v>10</v>
      </c>
      <c r="C185" s="2"/>
      <c r="D185" s="14" t="s">
        <v>363</v>
      </c>
      <c r="E185" s="16" t="s">
        <v>364</v>
      </c>
      <c r="F185" s="15" t="s">
        <v>16</v>
      </c>
      <c r="G185" s="11">
        <v>1</v>
      </c>
      <c r="H185" s="12">
        <f>VLOOKUP($E$185,[1]stock.!$B$3:$N$281,13,0)</f>
        <v>96.482110000000006</v>
      </c>
      <c r="I185" s="13">
        <f t="shared" si="2"/>
        <v>96.482110000000006</v>
      </c>
    </row>
    <row r="186" spans="1:10" x14ac:dyDescent="0.25">
      <c r="A186" s="1">
        <v>44239</v>
      </c>
      <c r="B186" s="10" t="s">
        <v>10</v>
      </c>
      <c r="C186" s="2"/>
      <c r="D186" s="14" t="s">
        <v>365</v>
      </c>
      <c r="E186" s="16" t="s">
        <v>366</v>
      </c>
      <c r="F186" s="15" t="s">
        <v>16</v>
      </c>
      <c r="G186" s="11">
        <f>VLOOKUP($E$186,[1]stock.!$B$3:$N$281,6,0)</f>
        <v>9</v>
      </c>
      <c r="H186" s="12">
        <f>VLOOKUP($E$186,[1]stock.!$B$3:$N$281,13,0)</f>
        <v>8590.4</v>
      </c>
      <c r="I186" s="13">
        <f t="shared" si="2"/>
        <v>77313.599999999991</v>
      </c>
      <c r="J186" s="6"/>
    </row>
    <row r="187" spans="1:10" x14ac:dyDescent="0.25">
      <c r="A187" s="1">
        <v>42341</v>
      </c>
      <c r="B187" s="10" t="s">
        <v>10</v>
      </c>
      <c r="C187" s="2"/>
      <c r="D187" s="14" t="s">
        <v>367</v>
      </c>
      <c r="E187" s="16" t="s">
        <v>368</v>
      </c>
      <c r="F187" s="15" t="s">
        <v>16</v>
      </c>
      <c r="G187" s="11">
        <v>20</v>
      </c>
      <c r="H187" s="12">
        <f>VLOOKUP($E$187,[1]stock.!$B$3:$N$281,13,0)</f>
        <v>5664</v>
      </c>
      <c r="I187" s="13">
        <f t="shared" si="2"/>
        <v>113280</v>
      </c>
      <c r="J187" s="7"/>
    </row>
    <row r="188" spans="1:10" x14ac:dyDescent="0.25">
      <c r="A188" s="1">
        <v>44024</v>
      </c>
      <c r="B188" s="10" t="s">
        <v>10</v>
      </c>
      <c r="C188" s="2"/>
      <c r="D188" s="14" t="s">
        <v>369</v>
      </c>
      <c r="E188" s="16" t="s">
        <v>370</v>
      </c>
      <c r="F188" s="15" t="s">
        <v>16</v>
      </c>
      <c r="G188" s="11">
        <v>35</v>
      </c>
      <c r="H188" s="12">
        <f>VLOOKUP($E$188,[1]stock.!$B$3:$N$281,13,0)</f>
        <v>560.5</v>
      </c>
      <c r="I188" s="13">
        <f t="shared" si="2"/>
        <v>19617.5</v>
      </c>
      <c r="J188" s="6"/>
    </row>
    <row r="189" spans="1:10" ht="17.25" x14ac:dyDescent="0.3">
      <c r="A189" s="22"/>
      <c r="B189" s="48" t="s">
        <v>371</v>
      </c>
      <c r="C189" s="48"/>
      <c r="D189" s="48"/>
      <c r="E189" s="49"/>
      <c r="F189" s="48"/>
      <c r="G189" s="48"/>
      <c r="H189" s="48"/>
      <c r="I189" s="23">
        <f>SUM(I8:I188)</f>
        <v>2272748.7980429777</v>
      </c>
      <c r="J189" s="6"/>
    </row>
    <row r="190" spans="1:10" x14ac:dyDescent="0.25">
      <c r="I190" s="9"/>
    </row>
  </sheetData>
  <mergeCells count="12">
    <mergeCell ref="B189:H189"/>
    <mergeCell ref="B1:I1"/>
    <mergeCell ref="B2:I2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.55118110236220474" bottom="0.55118110236220474" header="0.31496062992125984" footer="0.31496062992125984"/>
  <pageSetup scale="70"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B1" workbookViewId="0">
      <selection activeCell="C16" sqref="C16"/>
    </sheetView>
  </sheetViews>
  <sheetFormatPr defaultRowHeight="15" x14ac:dyDescent="0.25"/>
  <cols>
    <col min="1" max="1" width="34.28515625" customWidth="1"/>
    <col min="2" max="2" width="33.42578125" customWidth="1"/>
    <col min="3" max="3" width="19.7109375" customWidth="1"/>
    <col min="4" max="4" width="30.140625" customWidth="1"/>
    <col min="9" max="9" width="13.28515625" bestFit="1" customWidth="1"/>
  </cols>
  <sheetData>
    <row r="1" spans="1:9" x14ac:dyDescent="0.25">
      <c r="A1" s="24"/>
      <c r="B1" s="24"/>
      <c r="C1" s="24"/>
      <c r="D1" s="24"/>
    </row>
    <row r="2" spans="1:9" x14ac:dyDescent="0.25">
      <c r="A2" s="24"/>
      <c r="B2" s="24"/>
      <c r="C2" s="24"/>
      <c r="D2" s="24"/>
    </row>
    <row r="3" spans="1:9" x14ac:dyDescent="0.25">
      <c r="A3" s="24"/>
      <c r="B3" s="24"/>
      <c r="C3" s="24"/>
      <c r="D3" s="24"/>
    </row>
    <row r="4" spans="1:9" x14ac:dyDescent="0.25">
      <c r="A4" s="24"/>
      <c r="B4" s="24"/>
      <c r="C4" s="24"/>
      <c r="D4" s="24"/>
    </row>
    <row r="5" spans="1:9" x14ac:dyDescent="0.25">
      <c r="A5" s="24"/>
      <c r="B5" s="24"/>
      <c r="C5" s="24"/>
      <c r="D5" s="24"/>
    </row>
    <row r="6" spans="1:9" x14ac:dyDescent="0.25">
      <c r="A6" s="25" t="s">
        <v>378</v>
      </c>
      <c r="B6" s="25" t="s">
        <v>379</v>
      </c>
      <c r="C6" s="25" t="s">
        <v>380</v>
      </c>
      <c r="D6" s="26" t="s">
        <v>381</v>
      </c>
    </row>
    <row r="7" spans="1:9" x14ac:dyDescent="0.25">
      <c r="A7" s="27" t="s">
        <v>382</v>
      </c>
      <c r="B7" s="28" t="s">
        <v>383</v>
      </c>
      <c r="C7" s="28" t="s">
        <v>384</v>
      </c>
      <c r="D7" s="29" t="s">
        <v>405</v>
      </c>
      <c r="I7" s="4"/>
    </row>
    <row r="8" spans="1:9" x14ac:dyDescent="0.25">
      <c r="A8" s="27" t="s">
        <v>385</v>
      </c>
      <c r="B8" s="30" t="s">
        <v>386</v>
      </c>
      <c r="C8" s="31" t="s">
        <v>387</v>
      </c>
      <c r="D8" s="32" t="s">
        <v>406</v>
      </c>
      <c r="I8" s="4"/>
    </row>
    <row r="9" spans="1:9" ht="15.75" thickBot="1" x14ac:dyDescent="0.3">
      <c r="A9" s="33" t="s">
        <v>388</v>
      </c>
      <c r="B9" s="34" t="s">
        <v>389</v>
      </c>
      <c r="C9" s="34" t="s">
        <v>390</v>
      </c>
      <c r="D9" s="35" t="s">
        <v>407</v>
      </c>
      <c r="I9" s="4"/>
    </row>
    <row r="10" spans="1:9" ht="15.75" thickBot="1" x14ac:dyDescent="0.3">
      <c r="A10" s="45" t="s">
        <v>391</v>
      </c>
      <c r="B10" s="46"/>
      <c r="C10" s="47"/>
      <c r="D10" s="36">
        <v>2272748.7999999998</v>
      </c>
      <c r="I10" s="5"/>
    </row>
    <row r="11" spans="1:9" x14ac:dyDescent="0.25">
      <c r="I11" s="4"/>
    </row>
    <row r="12" spans="1:9" x14ac:dyDescent="0.25">
      <c r="I12" s="4"/>
    </row>
    <row r="13" spans="1:9" x14ac:dyDescent="0.25">
      <c r="I13" s="4"/>
    </row>
    <row r="14" spans="1:9" x14ac:dyDescent="0.25">
      <c r="I14" s="4"/>
    </row>
    <row r="15" spans="1:9" x14ac:dyDescent="0.25">
      <c r="I15" s="4"/>
    </row>
    <row r="16" spans="1:9" x14ac:dyDescent="0.25">
      <c r="I16" s="5"/>
    </row>
  </sheetData>
  <mergeCells count="1">
    <mergeCell ref="A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materiales de junio</vt:lpstr>
      <vt:lpstr>CUENTAS </vt:lpstr>
      <vt:lpstr>'materiales de junio'!Print_Titles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Reyes</dc:creator>
  <cp:lastModifiedBy>Graciela Reyes Sanchez</cp:lastModifiedBy>
  <cp:lastPrinted>2021-07-02T16:35:09Z</cp:lastPrinted>
  <dcterms:created xsi:type="dcterms:W3CDTF">2021-07-01T11:50:39Z</dcterms:created>
  <dcterms:modified xsi:type="dcterms:W3CDTF">2021-10-08T20:31:23Z</dcterms:modified>
</cp:coreProperties>
</file>